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DHG" sheetId="1" r:id="rId1"/>
  </sheets>
  <externalReferences>
    <externalReference r:id="rId4"/>
  </externalReferences>
  <definedNames>
    <definedName name="_xlnm.Print_Titles" localSheetId="0">'DHG'!$1:$9</definedName>
    <definedName name="_xlnm.Print_Area" localSheetId="0">'DHG'!$A$1:$P$68</definedName>
  </definedNames>
  <calcPr fullCalcOnLoad="1"/>
</workbook>
</file>

<file path=xl/sharedStrings.xml><?xml version="1.0" encoding="utf-8"?>
<sst xmlns="http://schemas.openxmlformats.org/spreadsheetml/2006/main" count="238" uniqueCount="162">
  <si>
    <t>RNE</t>
  </si>
  <si>
    <t>VILLE</t>
  </si>
  <si>
    <t>TOTAL DEPARTEMENT</t>
  </si>
  <si>
    <t>ULIS</t>
  </si>
  <si>
    <t>UPE2A</t>
  </si>
  <si>
    <t>Prévisions
ULIS</t>
  </si>
  <si>
    <t>Total prévus</t>
  </si>
  <si>
    <t xml:space="preserve">
Effectifs 
prévus avec UPE2A
</t>
  </si>
  <si>
    <t>HP</t>
  </si>
  <si>
    <t>HSA</t>
  </si>
  <si>
    <t>IMP</t>
  </si>
  <si>
    <t>LYCEES</t>
  </si>
  <si>
    <t>TYPE</t>
  </si>
  <si>
    <t>0920130S</t>
  </si>
  <si>
    <t>0921676X</t>
  </si>
  <si>
    <t>0920131T</t>
  </si>
  <si>
    <t>0920150N</t>
  </si>
  <si>
    <t>0920680P</t>
  </si>
  <si>
    <t>0920132U</t>
  </si>
  <si>
    <t>0921595J</t>
  </si>
  <si>
    <t>0920134W</t>
  </si>
  <si>
    <t>0922443F</t>
  </si>
  <si>
    <t>0920135X</t>
  </si>
  <si>
    <t>0921166T</t>
  </si>
  <si>
    <t>0921555R</t>
  </si>
  <si>
    <t>0920136Y</t>
  </si>
  <si>
    <t>0922149L</t>
  </si>
  <si>
    <t>0920137Z</t>
  </si>
  <si>
    <t>0921229L</t>
  </si>
  <si>
    <t>0922427N</t>
  </si>
  <si>
    <t>0920138A</t>
  </si>
  <si>
    <t>0921625S</t>
  </si>
  <si>
    <t>0922615T</t>
  </si>
  <si>
    <t>0921156G</t>
  </si>
  <si>
    <t>0922397F</t>
  </si>
  <si>
    <t>0920158X</t>
  </si>
  <si>
    <t>0922249V</t>
  </si>
  <si>
    <t>0921230M</t>
  </si>
  <si>
    <t>0920163C</t>
  </si>
  <si>
    <t>0920798T</t>
  </si>
  <si>
    <t>0921592F</t>
  </si>
  <si>
    <t>0920164D</t>
  </si>
  <si>
    <t>0921399W</t>
  </si>
  <si>
    <t>0920141D</t>
  </si>
  <si>
    <t>0921626T</t>
  </si>
  <si>
    <t>0922464D</t>
  </si>
  <si>
    <t>0920142E</t>
  </si>
  <si>
    <t>0920143F</t>
  </si>
  <si>
    <t>0920166F</t>
  </si>
  <si>
    <t>0920144G</t>
  </si>
  <si>
    <t>0921500F</t>
  </si>
  <si>
    <t>0920799U</t>
  </si>
  <si>
    <t>0922398G</t>
  </si>
  <si>
    <t>0920801W</t>
  </si>
  <si>
    <t>0922276Z</t>
  </si>
  <si>
    <t>0920145H</t>
  </si>
  <si>
    <t>0920146J</t>
  </si>
  <si>
    <t>0920170K</t>
  </si>
  <si>
    <t>0920802X</t>
  </si>
  <si>
    <t>0920147K</t>
  </si>
  <si>
    <t>0920171L</t>
  </si>
  <si>
    <t>0920149M</t>
  </si>
  <si>
    <t>0921505L</t>
  </si>
  <si>
    <t>0921594H</t>
  </si>
  <si>
    <t>0922277A</t>
  </si>
  <si>
    <t>ANTONY</t>
  </si>
  <si>
    <t>ASNIERES-SUR-SEINE</t>
  </si>
  <si>
    <t>BAGNEUX</t>
  </si>
  <si>
    <t>BOIS-COLOMBES</t>
  </si>
  <si>
    <t>BOULOGNE-BILLANCOURT</t>
  </si>
  <si>
    <t>CHATENAY-MALABRY</t>
  </si>
  <si>
    <t>CLAMART</t>
  </si>
  <si>
    <t>CLICHY</t>
  </si>
  <si>
    <t>COLOMBES</t>
  </si>
  <si>
    <t>COURBEVOIE</t>
  </si>
  <si>
    <t>GENNEVILLIERS</t>
  </si>
  <si>
    <t>ISSY-LES-MOULINEAUX</t>
  </si>
  <si>
    <t>LA GARENNE-COLOMBES</t>
  </si>
  <si>
    <t>LE PLESSIS-ROBINSON</t>
  </si>
  <si>
    <t>LEVALLOIS-PERRET</t>
  </si>
  <si>
    <t>MALAKOFF</t>
  </si>
  <si>
    <t>MEUDON</t>
  </si>
  <si>
    <t>MONTROUGE</t>
  </si>
  <si>
    <t>NANTERRE</t>
  </si>
  <si>
    <t>NEUILLY-SUR-SEINE</t>
  </si>
  <si>
    <t>PUTEAUX</t>
  </si>
  <si>
    <t>RUEIL-MALMAISON</t>
  </si>
  <si>
    <t>SAINT-CLOUD</t>
  </si>
  <si>
    <t>SCEAUX</t>
  </si>
  <si>
    <t>SEVRES</t>
  </si>
  <si>
    <t>SURESNES</t>
  </si>
  <si>
    <t>VANVES</t>
  </si>
  <si>
    <t>VILLENEUVE-LA-GARENNE</t>
  </si>
  <si>
    <t>LGT</t>
  </si>
  <si>
    <t>LP</t>
  </si>
  <si>
    <t>LPO</t>
  </si>
  <si>
    <t>LG</t>
  </si>
  <si>
    <t>DESCARTES</t>
  </si>
  <si>
    <t>THEODORE MONOD</t>
  </si>
  <si>
    <t>AUGUSTE RENOIR</t>
  </si>
  <si>
    <t>DE PRONY</t>
  </si>
  <si>
    <t>LEONARD DE VINCI</t>
  </si>
  <si>
    <t>ALBERT CAMUS</t>
  </si>
  <si>
    <t>DANIEL BALAVOINE</t>
  </si>
  <si>
    <t>JACQUES PREVERT</t>
  </si>
  <si>
    <t>ETIENNE-JULES MAREY</t>
  </si>
  <si>
    <t>EMMANUEL MOUNIER</t>
  </si>
  <si>
    <t>JEAN JAURES</t>
  </si>
  <si>
    <t>JACQUES MONOD</t>
  </si>
  <si>
    <t>NEWTON-ENREA</t>
  </si>
  <si>
    <t>RENE AUFFRAY</t>
  </si>
  <si>
    <t>GUY DE MAUPASSANT</t>
  </si>
  <si>
    <t>CLAUDE GARAMONT</t>
  </si>
  <si>
    <t>PAUL LAPIE</t>
  </si>
  <si>
    <t>PAUL PAINLEVE</t>
  </si>
  <si>
    <t>LUCIE AUBRAC</t>
  </si>
  <si>
    <t>GALILEE</t>
  </si>
  <si>
    <t>EUGENE IONESCO</t>
  </si>
  <si>
    <t>LA TOURNELLE</t>
  </si>
  <si>
    <t>MONTESQUIEU</t>
  </si>
  <si>
    <t>LOUIS GIRARD</t>
  </si>
  <si>
    <t>RABELAIS</t>
  </si>
  <si>
    <t>LES COTES DE VILLEBON</t>
  </si>
  <si>
    <t>JEAN MONNET</t>
  </si>
  <si>
    <t>MAURICE GENEVOIX</t>
  </si>
  <si>
    <t>JOLIOT-CURIE</t>
  </si>
  <si>
    <t>CLAUDE CHAPPE</t>
  </si>
  <si>
    <t>PAUL LANGEVIN</t>
  </si>
  <si>
    <t>LOUISE MICHEL</t>
  </si>
  <si>
    <t>LOUIS PASTEUR</t>
  </si>
  <si>
    <t>LA FOLIE SAINT JAMES</t>
  </si>
  <si>
    <t>VASSILY KANDINSKY</t>
  </si>
  <si>
    <t>L'AGORA</t>
  </si>
  <si>
    <t>VOILIN</t>
  </si>
  <si>
    <t>RICHELIEU</t>
  </si>
  <si>
    <t>GUSTAVE EIFFEL</t>
  </si>
  <si>
    <t>ALEXANDRE DUMAS</t>
  </si>
  <si>
    <t>SANTOS DUMONT</t>
  </si>
  <si>
    <t>LAKANAL</t>
  </si>
  <si>
    <t>MARIE CURIE</t>
  </si>
  <si>
    <t>FLORIAN</t>
  </si>
  <si>
    <t>JEAN-PIERRE VERNANT</t>
  </si>
  <si>
    <t>LOUIS BLERIOT</t>
  </si>
  <si>
    <t>MICHELET</t>
  </si>
  <si>
    <t>LOUIS DARDENNE</t>
  </si>
  <si>
    <t>MICHEL ANGE</t>
  </si>
  <si>
    <t>CHARLES PETIET</t>
  </si>
  <si>
    <t xml:space="preserve">Effectifs autres (prép. .div. Pré-bac- IFSI - FCIL 4-5) </t>
  </si>
  <si>
    <t>DHG hors ULIS, UPE2A</t>
  </si>
  <si>
    <t>DSDEN 92</t>
  </si>
  <si>
    <t>DOS</t>
  </si>
  <si>
    <t>DHG totale initiale avec IMP</t>
  </si>
  <si>
    <t>% HSA sans les IMP</t>
  </si>
  <si>
    <t>0922801V</t>
  </si>
  <si>
    <t>Nouveau lycée</t>
  </si>
  <si>
    <t>ANATOLE France</t>
  </si>
  <si>
    <t>École européenne</t>
  </si>
  <si>
    <t xml:space="preserve"> CTSD du 23/01/2020 (document de travail)</t>
  </si>
  <si>
    <t>RENTRÉE 2020/2021 : EFFECTIFS PREVISIONNELS ET DOTATIONS INITIALES DES LYCEES DES HAUTS DE SEINE</t>
  </si>
  <si>
    <t>0922849Y</t>
  </si>
  <si>
    <t>IMPORTANT : Les élèves de l'école de danse et de l'école européenne ne sont pas compris dans l'effectif prévisionnel lycée</t>
  </si>
  <si>
    <t>(sous réserve du CTA)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</si>
</sst>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0.000"/>
    <numFmt numFmtId="168" formatCode="0.0000000"/>
    <numFmt numFmtId="169" formatCode="0.000000"/>
    <numFmt numFmtId="170" formatCode="0.00000"/>
    <numFmt numFmtId="171" formatCode="0.0000"/>
    <numFmt numFmtId="172" formatCode="0.00000000"/>
    <numFmt numFmtId="173" formatCode="0.0%"/>
    <numFmt numFmtId="174" formatCode="[$-40C]dddd\ d\ mmmm\ yyyy"/>
  </numFmts>
  <fonts count="42">
    <font>
      <sz val="10"/>
      <name val="Arial"/>
      <family val="0"/>
    </font>
    <font>
      <sz val="8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3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38">
    <xf numFmtId="0" fontId="0" fillId="0" borderId="0" xfId="0" applyAlignment="1">
      <alignment/>
    </xf>
    <xf numFmtId="0" fontId="0" fillId="33" borderId="0" xfId="0" applyFont="1" applyFill="1" applyAlignment="1">
      <alignment horizontal="centerContinuous" vertical="center"/>
    </xf>
    <xf numFmtId="0" fontId="0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171" fontId="0" fillId="33" borderId="0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left" vertical="center"/>
    </xf>
    <xf numFmtId="2" fontId="0" fillId="0" borderId="11" xfId="0" applyNumberFormat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left" vertical="center"/>
    </xf>
    <xf numFmtId="2" fontId="0" fillId="0" borderId="12" xfId="0" applyNumberFormat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left" vertical="center"/>
    </xf>
    <xf numFmtId="0" fontId="0" fillId="33" borderId="0" xfId="0" applyFont="1" applyFill="1" applyAlignment="1">
      <alignment vertical="center" wrapText="1"/>
    </xf>
    <xf numFmtId="2" fontId="0" fillId="33" borderId="0" xfId="0" applyNumberFormat="1" applyFont="1" applyFill="1" applyAlignment="1">
      <alignment vertical="center"/>
    </xf>
    <xf numFmtId="2" fontId="0" fillId="33" borderId="0" xfId="0" applyNumberFormat="1" applyFont="1" applyFill="1" applyBorder="1" applyAlignment="1">
      <alignment horizontal="center" vertical="center"/>
    </xf>
    <xf numFmtId="2" fontId="3" fillId="33" borderId="13" xfId="0" applyNumberFormat="1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14" fontId="0" fillId="33" borderId="0" xfId="0" applyNumberFormat="1" applyFont="1" applyFill="1" applyAlignment="1">
      <alignment vertical="center"/>
    </xf>
    <xf numFmtId="1" fontId="0" fillId="0" borderId="11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 wrapText="1"/>
    </xf>
    <xf numFmtId="10" fontId="0" fillId="0" borderId="11" xfId="50" applyNumberFormat="1" applyFont="1" applyBorder="1" applyAlignment="1">
      <alignment horizontal="center" vertical="center" wrapText="1"/>
    </xf>
    <xf numFmtId="10" fontId="0" fillId="0" borderId="12" xfId="5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1" fontId="0" fillId="0" borderId="14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10" fontId="0" fillId="0" borderId="16" xfId="50" applyNumberFormat="1" applyFont="1" applyBorder="1" applyAlignment="1">
      <alignment horizontal="center" vertical="center" wrapText="1"/>
    </xf>
    <xf numFmtId="10" fontId="3" fillId="0" borderId="10" xfId="50" applyNumberFormat="1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breton3\Documents\APPUI%20NICOLAS\Nouveau%20dossier\CTSD%2023%20janvier%202020%20DHG%20lyc&#233;es%20RS%202020%20%20document%20de%20trava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HG"/>
    </sheetNames>
    <sheetDataSet>
      <sheetData sheetId="0">
        <row r="9">
          <cell r="A9" t="str">
            <v>0920130S</v>
          </cell>
          <cell r="B9" t="str">
            <v>ANTONY</v>
          </cell>
          <cell r="C9" t="str">
            <v>LGT</v>
          </cell>
          <cell r="D9" t="str">
            <v>DESCARTES</v>
          </cell>
          <cell r="E9">
            <v>1313</v>
          </cell>
          <cell r="H9">
            <v>1313</v>
          </cell>
          <cell r="I9">
            <v>1608.6</v>
          </cell>
          <cell r="J9">
            <v>0</v>
          </cell>
          <cell r="K9">
            <v>0</v>
          </cell>
        </row>
        <row r="10">
          <cell r="A10" t="str">
            <v>0921676X</v>
          </cell>
          <cell r="B10" t="str">
            <v>ANTONY</v>
          </cell>
          <cell r="C10" t="str">
            <v>LP</v>
          </cell>
          <cell r="D10" t="str">
            <v>THEODORE MONOD</v>
          </cell>
          <cell r="E10">
            <v>582</v>
          </cell>
          <cell r="F10">
            <v>8</v>
          </cell>
          <cell r="G10">
            <v>12</v>
          </cell>
          <cell r="H10">
            <v>602</v>
          </cell>
          <cell r="I10">
            <v>1355.18</v>
          </cell>
          <cell r="J10">
            <v>18</v>
          </cell>
          <cell r="K10">
            <v>0</v>
          </cell>
        </row>
        <row r="11">
          <cell r="A11" t="str">
            <v>0920131T</v>
          </cell>
          <cell r="B11" t="str">
            <v>ASNIERES-SUR-SEINE</v>
          </cell>
          <cell r="C11" t="str">
            <v>LGT</v>
          </cell>
          <cell r="D11" t="str">
            <v>AUGUSTE RENOIR</v>
          </cell>
          <cell r="E11">
            <v>1025</v>
          </cell>
          <cell r="H11">
            <v>1025</v>
          </cell>
          <cell r="I11">
            <v>1278.24</v>
          </cell>
          <cell r="J11">
            <v>0</v>
          </cell>
          <cell r="K11">
            <v>0</v>
          </cell>
        </row>
        <row r="12">
          <cell r="A12" t="str">
            <v>0920150N</v>
          </cell>
          <cell r="B12" t="str">
            <v>ASNIERES-SUR-SEINE</v>
          </cell>
          <cell r="C12" t="str">
            <v>LP</v>
          </cell>
          <cell r="D12" t="str">
            <v>DE PRONY</v>
          </cell>
          <cell r="E12">
            <v>556</v>
          </cell>
          <cell r="F12">
            <v>7</v>
          </cell>
          <cell r="H12">
            <v>563</v>
          </cell>
          <cell r="I12">
            <v>1308.28</v>
          </cell>
          <cell r="J12">
            <v>18</v>
          </cell>
          <cell r="K12">
            <v>18</v>
          </cell>
        </row>
        <row r="13">
          <cell r="A13" t="str">
            <v>0920680P</v>
          </cell>
          <cell r="B13" t="str">
            <v>BAGNEUX</v>
          </cell>
          <cell r="C13" t="str">
            <v>LP</v>
          </cell>
          <cell r="D13" t="str">
            <v>LEONARD DE VINCI</v>
          </cell>
          <cell r="E13">
            <v>318</v>
          </cell>
          <cell r="H13">
            <v>318</v>
          </cell>
          <cell r="I13">
            <v>686.75</v>
          </cell>
          <cell r="J13">
            <v>0</v>
          </cell>
          <cell r="K13">
            <v>18</v>
          </cell>
        </row>
        <row r="14">
          <cell r="A14" t="str">
            <v>0920132U</v>
          </cell>
          <cell r="B14" t="str">
            <v>BOIS-COLOMBES</v>
          </cell>
          <cell r="C14" t="str">
            <v>LGT</v>
          </cell>
          <cell r="D14" t="str">
            <v>ALBERT CAMUS</v>
          </cell>
          <cell r="E14">
            <v>1149</v>
          </cell>
          <cell r="H14">
            <v>1149</v>
          </cell>
          <cell r="I14">
            <v>1468.8</v>
          </cell>
          <cell r="J14">
            <v>0</v>
          </cell>
          <cell r="K14">
            <v>0</v>
          </cell>
        </row>
        <row r="15">
          <cell r="A15" t="str">
            <v>0921595J</v>
          </cell>
          <cell r="B15" t="str">
            <v>BOIS-COLOMBES</v>
          </cell>
          <cell r="C15" t="str">
            <v>LP</v>
          </cell>
          <cell r="D15" t="str">
            <v>DANIEL BALAVOINE</v>
          </cell>
          <cell r="E15">
            <v>373</v>
          </cell>
          <cell r="H15">
            <v>373</v>
          </cell>
          <cell r="I15">
            <v>669.39</v>
          </cell>
          <cell r="J15">
            <v>0</v>
          </cell>
          <cell r="K15">
            <v>18</v>
          </cell>
        </row>
        <row r="16">
          <cell r="A16" t="str">
            <v>0920134W</v>
          </cell>
          <cell r="B16" t="str">
            <v>BOULOGNE-BILLANCOURT</v>
          </cell>
          <cell r="C16" t="str">
            <v>LGT</v>
          </cell>
          <cell r="D16" t="str">
            <v>JACQUES PREVERT</v>
          </cell>
          <cell r="E16">
            <v>1094</v>
          </cell>
          <cell r="H16">
            <v>1094</v>
          </cell>
          <cell r="I16">
            <v>1719.24</v>
          </cell>
          <cell r="J16">
            <v>0</v>
          </cell>
          <cell r="K16">
            <v>0</v>
          </cell>
        </row>
        <row r="17">
          <cell r="A17" t="str">
            <v>0922443F</v>
          </cell>
          <cell r="B17" t="str">
            <v>BOULOGNE-BILLANCOURT</v>
          </cell>
          <cell r="C17" t="str">
            <v>LPO</v>
          </cell>
          <cell r="D17" t="str">
            <v>ETIENNE-JULES MAREY</v>
          </cell>
          <cell r="E17">
            <v>575</v>
          </cell>
          <cell r="F17">
            <v>5</v>
          </cell>
          <cell r="G17">
            <v>42</v>
          </cell>
          <cell r="H17">
            <v>622</v>
          </cell>
          <cell r="I17">
            <v>1177.41</v>
          </cell>
          <cell r="J17">
            <v>18</v>
          </cell>
          <cell r="K17">
            <v>0</v>
          </cell>
        </row>
        <row r="18">
          <cell r="A18" t="str">
            <v>0922801V</v>
          </cell>
          <cell r="B18" t="str">
            <v>BOULOGNE-BILLANCOURT</v>
          </cell>
          <cell r="C18" t="str">
            <v>LG</v>
          </cell>
          <cell r="D18" t="str">
            <v>Nouveau lycée</v>
          </cell>
          <cell r="E18">
            <v>463</v>
          </cell>
          <cell r="H18">
            <v>463</v>
          </cell>
          <cell r="I18">
            <v>510.93</v>
          </cell>
          <cell r="J18">
            <v>0</v>
          </cell>
          <cell r="K18">
            <v>0</v>
          </cell>
        </row>
        <row r="19">
          <cell r="A19" t="str">
            <v>0920135X</v>
          </cell>
          <cell r="B19" t="str">
            <v>CHATENAY-MALABRY</v>
          </cell>
          <cell r="C19" t="str">
            <v>LGT</v>
          </cell>
          <cell r="D19" t="str">
            <v>EMMANUEL MOUNIER</v>
          </cell>
          <cell r="E19">
            <v>948</v>
          </cell>
          <cell r="H19">
            <v>948</v>
          </cell>
          <cell r="I19">
            <v>1439.02</v>
          </cell>
          <cell r="J19">
            <v>0</v>
          </cell>
          <cell r="K19">
            <v>0</v>
          </cell>
        </row>
        <row r="20">
          <cell r="A20" t="str">
            <v>0921166T</v>
          </cell>
          <cell r="B20" t="str">
            <v>CHATENAY-MALABRY</v>
          </cell>
          <cell r="C20" t="str">
            <v>LPO</v>
          </cell>
          <cell r="D20" t="str">
            <v>JEAN JAURES</v>
          </cell>
          <cell r="E20">
            <v>996</v>
          </cell>
          <cell r="G20">
            <v>42</v>
          </cell>
          <cell r="H20">
            <v>1038</v>
          </cell>
          <cell r="I20">
            <v>2113.62</v>
          </cell>
          <cell r="J20">
            <v>0</v>
          </cell>
          <cell r="K20">
            <v>0</v>
          </cell>
        </row>
        <row r="21">
          <cell r="A21" t="str">
            <v>0921555R</v>
          </cell>
          <cell r="B21" t="str">
            <v>CLAMART</v>
          </cell>
          <cell r="C21" t="str">
            <v>LGT</v>
          </cell>
          <cell r="D21" t="str">
            <v>JACQUES MONOD</v>
          </cell>
          <cell r="E21">
            <v>1318</v>
          </cell>
          <cell r="H21">
            <v>1318</v>
          </cell>
          <cell r="I21">
            <v>1528.17</v>
          </cell>
          <cell r="J21">
            <v>0</v>
          </cell>
          <cell r="K21">
            <v>0</v>
          </cell>
        </row>
        <row r="22">
          <cell r="A22" t="str">
            <v>0920136Y</v>
          </cell>
          <cell r="B22" t="str">
            <v>CLICHY</v>
          </cell>
          <cell r="C22" t="str">
            <v>LPO</v>
          </cell>
          <cell r="D22" t="str">
            <v>NEWTON-ENREA</v>
          </cell>
          <cell r="E22">
            <v>1352</v>
          </cell>
          <cell r="H22">
            <v>1352</v>
          </cell>
          <cell r="I22">
            <v>2543.75</v>
          </cell>
          <cell r="J22">
            <v>0</v>
          </cell>
          <cell r="K22">
            <v>0</v>
          </cell>
        </row>
        <row r="23">
          <cell r="A23" t="str">
            <v>0922149L</v>
          </cell>
          <cell r="B23" t="str">
            <v>CLICHY</v>
          </cell>
          <cell r="C23" t="str">
            <v>LPO</v>
          </cell>
          <cell r="D23" t="str">
            <v>RENE AUFFRAY</v>
          </cell>
          <cell r="E23">
            <v>1126</v>
          </cell>
          <cell r="G23">
            <v>32</v>
          </cell>
          <cell r="H23">
            <v>1158</v>
          </cell>
          <cell r="I23">
            <v>2278.7</v>
          </cell>
          <cell r="J23">
            <v>0</v>
          </cell>
          <cell r="K23">
            <v>18</v>
          </cell>
        </row>
        <row r="24">
          <cell r="A24" t="str">
            <v>0920137Z</v>
          </cell>
          <cell r="B24" t="str">
            <v>COLOMBES</v>
          </cell>
          <cell r="C24" t="str">
            <v>LGT</v>
          </cell>
          <cell r="D24" t="str">
            <v>GUY DE MAUPASSANT</v>
          </cell>
          <cell r="E24">
            <v>1316</v>
          </cell>
          <cell r="H24">
            <v>1316</v>
          </cell>
          <cell r="I24">
            <v>1974.01</v>
          </cell>
          <cell r="J24">
            <v>0</v>
          </cell>
          <cell r="K24">
            <v>0</v>
          </cell>
        </row>
        <row r="25">
          <cell r="A25" t="str">
            <v>0921229L</v>
          </cell>
          <cell r="B25" t="str">
            <v>COLOMBES</v>
          </cell>
          <cell r="C25" t="str">
            <v>LP</v>
          </cell>
          <cell r="D25" t="str">
            <v>ANATOLE France</v>
          </cell>
          <cell r="E25">
            <v>323</v>
          </cell>
          <cell r="F25">
            <v>6</v>
          </cell>
          <cell r="H25">
            <v>329</v>
          </cell>
          <cell r="I25">
            <v>850.0699999999999</v>
          </cell>
          <cell r="J25">
            <v>18</v>
          </cell>
          <cell r="K25">
            <v>0</v>
          </cell>
        </row>
        <row r="26">
          <cell r="A26" t="str">
            <v>0922427N</v>
          </cell>
          <cell r="B26" t="str">
            <v>COLOMBES</v>
          </cell>
          <cell r="C26" t="str">
            <v>LPO</v>
          </cell>
          <cell r="D26" t="str">
            <v>CLAUDE GARAMONT</v>
          </cell>
          <cell r="E26">
            <v>468</v>
          </cell>
          <cell r="H26">
            <v>468</v>
          </cell>
          <cell r="I26">
            <v>1005.04</v>
          </cell>
          <cell r="J26">
            <v>0</v>
          </cell>
          <cell r="K26">
            <v>0</v>
          </cell>
        </row>
        <row r="27">
          <cell r="A27" t="str">
            <v>0920138A</v>
          </cell>
          <cell r="B27" t="str">
            <v>COURBEVOIE</v>
          </cell>
          <cell r="C27" t="str">
            <v>LGT</v>
          </cell>
          <cell r="D27" t="str">
            <v>PAUL LAPIE</v>
          </cell>
          <cell r="E27">
            <v>1250</v>
          </cell>
          <cell r="H27">
            <v>1250</v>
          </cell>
          <cell r="I27">
            <v>1688.92</v>
          </cell>
          <cell r="J27">
            <v>0</v>
          </cell>
          <cell r="K27">
            <v>0</v>
          </cell>
        </row>
        <row r="28">
          <cell r="A28" t="str">
            <v>0921625S</v>
          </cell>
          <cell r="B28" t="str">
            <v>COURBEVOIE</v>
          </cell>
          <cell r="C28" t="str">
            <v>LP</v>
          </cell>
          <cell r="D28" t="str">
            <v>PAUL PAINLEVE</v>
          </cell>
          <cell r="E28">
            <v>379</v>
          </cell>
          <cell r="H28">
            <v>379</v>
          </cell>
          <cell r="I28">
            <v>667.91</v>
          </cell>
          <cell r="J28">
            <v>0</v>
          </cell>
          <cell r="K28">
            <v>0</v>
          </cell>
        </row>
        <row r="29">
          <cell r="A29" t="str">
            <v>0922615T</v>
          </cell>
          <cell r="B29" t="str">
            <v>COURBEVOIE</v>
          </cell>
          <cell r="C29" t="str">
            <v>LG</v>
          </cell>
          <cell r="D29" t="str">
            <v>LUCIE AUBRAC</v>
          </cell>
          <cell r="E29">
            <v>1010</v>
          </cell>
          <cell r="H29">
            <v>1010</v>
          </cell>
          <cell r="I29">
            <v>1015.92</v>
          </cell>
          <cell r="J29">
            <v>0</v>
          </cell>
          <cell r="K29">
            <v>18</v>
          </cell>
        </row>
        <row r="30">
          <cell r="B30" t="str">
            <v>COURBEVOIE</v>
          </cell>
          <cell r="D30" t="str">
            <v>École européenne</v>
          </cell>
          <cell r="E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 t="str">
            <v>0921156G</v>
          </cell>
          <cell r="B31" t="str">
            <v>GENNEVILLIERS</v>
          </cell>
          <cell r="C31" t="str">
            <v>LPO</v>
          </cell>
          <cell r="D31" t="str">
            <v>GALILEE</v>
          </cell>
          <cell r="E31">
            <v>1168</v>
          </cell>
          <cell r="H31">
            <v>1168</v>
          </cell>
          <cell r="I31">
            <v>2089.9</v>
          </cell>
          <cell r="J31">
            <v>0</v>
          </cell>
          <cell r="K31">
            <v>0</v>
          </cell>
        </row>
        <row r="32">
          <cell r="A32" t="str">
            <v>0922397F</v>
          </cell>
          <cell r="B32" t="str">
            <v>ISSY-LES-MOULINEAUX</v>
          </cell>
          <cell r="C32" t="str">
            <v>LPO</v>
          </cell>
          <cell r="D32" t="str">
            <v>EUGENE IONESCO</v>
          </cell>
          <cell r="E32">
            <v>916</v>
          </cell>
          <cell r="H32">
            <v>916</v>
          </cell>
          <cell r="I32">
            <v>1255.37</v>
          </cell>
          <cell r="J32">
            <v>0</v>
          </cell>
          <cell r="K32">
            <v>0</v>
          </cell>
        </row>
        <row r="33">
          <cell r="A33" t="str">
            <v>0920158X</v>
          </cell>
          <cell r="B33" t="str">
            <v>LA GARENNE-COLOMBES</v>
          </cell>
          <cell r="C33" t="str">
            <v>LP</v>
          </cell>
          <cell r="D33" t="str">
            <v>LA TOURNELLE</v>
          </cell>
          <cell r="E33">
            <v>591</v>
          </cell>
          <cell r="H33">
            <v>591</v>
          </cell>
          <cell r="I33">
            <v>1134.75</v>
          </cell>
          <cell r="J33">
            <v>0</v>
          </cell>
          <cell r="K33">
            <v>18</v>
          </cell>
        </row>
        <row r="34">
          <cell r="A34" t="str">
            <v>0922249V</v>
          </cell>
          <cell r="B34" t="str">
            <v>LE PLESSIS-ROBINSON</v>
          </cell>
          <cell r="C34" t="str">
            <v>LPO</v>
          </cell>
          <cell r="D34" t="str">
            <v>MONTESQUIEU</v>
          </cell>
          <cell r="E34">
            <v>583</v>
          </cell>
          <cell r="H34">
            <v>583</v>
          </cell>
          <cell r="I34">
            <v>837.75</v>
          </cell>
          <cell r="J34">
            <v>0</v>
          </cell>
          <cell r="K34">
            <v>0</v>
          </cell>
        </row>
        <row r="35">
          <cell r="A35" t="str">
            <v>0921230M</v>
          </cell>
          <cell r="B35" t="str">
            <v>LEVALLOIS-PERRET</v>
          </cell>
          <cell r="C35" t="str">
            <v>LPO</v>
          </cell>
          <cell r="D35" t="str">
            <v>LEONARD DE VINCI</v>
          </cell>
          <cell r="E35">
            <v>1631</v>
          </cell>
          <cell r="H35">
            <v>1631</v>
          </cell>
          <cell r="I35">
            <v>2679.0299999999997</v>
          </cell>
          <cell r="J35">
            <v>0</v>
          </cell>
          <cell r="K35">
            <v>0</v>
          </cell>
        </row>
        <row r="36">
          <cell r="A36" t="str">
            <v>0920163C</v>
          </cell>
          <cell r="B36" t="str">
            <v>MALAKOFF</v>
          </cell>
          <cell r="C36" t="str">
            <v>LP</v>
          </cell>
          <cell r="D36" t="str">
            <v>LOUIS GIRARD</v>
          </cell>
          <cell r="E36">
            <v>268</v>
          </cell>
          <cell r="H36">
            <v>268</v>
          </cell>
          <cell r="I36">
            <v>614.64</v>
          </cell>
          <cell r="J36">
            <v>0</v>
          </cell>
          <cell r="K36">
            <v>0</v>
          </cell>
        </row>
        <row r="37">
          <cell r="A37" t="str">
            <v>0920798T</v>
          </cell>
          <cell r="B37" t="str">
            <v>MEUDON</v>
          </cell>
          <cell r="C37" t="str">
            <v>LGT</v>
          </cell>
          <cell r="D37" t="str">
            <v>RABELAIS</v>
          </cell>
          <cell r="E37">
            <v>732</v>
          </cell>
          <cell r="H37">
            <v>732</v>
          </cell>
          <cell r="I37">
            <v>968.34</v>
          </cell>
          <cell r="J37">
            <v>0</v>
          </cell>
          <cell r="K37">
            <v>0</v>
          </cell>
        </row>
        <row r="38">
          <cell r="A38" t="str">
            <v>0921592F</v>
          </cell>
          <cell r="B38" t="str">
            <v>MEUDON</v>
          </cell>
          <cell r="C38" t="str">
            <v>LP</v>
          </cell>
          <cell r="D38" t="str">
            <v>LES COTES DE VILLEBON</v>
          </cell>
          <cell r="E38">
            <v>568</v>
          </cell>
          <cell r="H38">
            <v>568</v>
          </cell>
          <cell r="I38">
            <v>1289.97</v>
          </cell>
          <cell r="J38">
            <v>0</v>
          </cell>
          <cell r="K38">
            <v>0</v>
          </cell>
        </row>
        <row r="39">
          <cell r="A39" t="str">
            <v>0920164D</v>
          </cell>
          <cell r="B39" t="str">
            <v>MONTROUGE</v>
          </cell>
          <cell r="C39" t="str">
            <v>LP</v>
          </cell>
          <cell r="D39" t="str">
            <v>JEAN MONNET</v>
          </cell>
          <cell r="E39">
            <v>305</v>
          </cell>
          <cell r="F39">
            <v>10</v>
          </cell>
          <cell r="H39">
            <v>315</v>
          </cell>
          <cell r="I39">
            <v>802.3199999999999</v>
          </cell>
          <cell r="J39">
            <v>18</v>
          </cell>
          <cell r="K39">
            <v>18</v>
          </cell>
        </row>
        <row r="40">
          <cell r="A40" t="str">
            <v>0921399W</v>
          </cell>
          <cell r="B40" t="str">
            <v>MONTROUGE</v>
          </cell>
          <cell r="C40" t="str">
            <v>LGT</v>
          </cell>
          <cell r="D40" t="str">
            <v>MAURICE GENEVOIX</v>
          </cell>
          <cell r="E40">
            <v>997</v>
          </cell>
          <cell r="H40">
            <v>997</v>
          </cell>
          <cell r="I40">
            <v>1290.23</v>
          </cell>
          <cell r="J40">
            <v>0</v>
          </cell>
          <cell r="K40">
            <v>18</v>
          </cell>
        </row>
        <row r="41">
          <cell r="A41" t="str">
            <v>0920141D</v>
          </cell>
          <cell r="B41" t="str">
            <v>NANTERRE</v>
          </cell>
          <cell r="C41" t="str">
            <v>LGT</v>
          </cell>
          <cell r="D41" t="str">
            <v>JOLIOT-CURIE</v>
          </cell>
          <cell r="E41">
            <v>1552</v>
          </cell>
          <cell r="H41">
            <v>1552</v>
          </cell>
          <cell r="I41">
            <v>2627.43</v>
          </cell>
          <cell r="J41">
            <v>0</v>
          </cell>
          <cell r="K41">
            <v>0</v>
          </cell>
        </row>
        <row r="42">
          <cell r="A42" t="str">
            <v>0921626T</v>
          </cell>
          <cell r="B42" t="str">
            <v>NANTERRE</v>
          </cell>
          <cell r="C42" t="str">
            <v>LP</v>
          </cell>
          <cell r="D42" t="str">
            <v>CLAUDE CHAPPE</v>
          </cell>
          <cell r="E42">
            <v>318</v>
          </cell>
          <cell r="H42">
            <v>318</v>
          </cell>
          <cell r="I42">
            <v>774.56</v>
          </cell>
          <cell r="J42">
            <v>0</v>
          </cell>
          <cell r="K42">
            <v>0</v>
          </cell>
        </row>
        <row r="43">
          <cell r="A43" t="str">
            <v>0922464D</v>
          </cell>
          <cell r="B43" t="str">
            <v>NANTERRE</v>
          </cell>
          <cell r="C43" t="str">
            <v>LPO</v>
          </cell>
          <cell r="D43" t="str">
            <v>LOUISE MICHEL</v>
          </cell>
          <cell r="E43">
            <v>377</v>
          </cell>
          <cell r="H43">
            <v>377</v>
          </cell>
          <cell r="I43">
            <v>823.24</v>
          </cell>
          <cell r="J43">
            <v>0</v>
          </cell>
          <cell r="K43">
            <v>0</v>
          </cell>
        </row>
        <row r="44">
          <cell r="A44" t="str">
            <v>0920142E</v>
          </cell>
          <cell r="B44" t="str">
            <v>NEUILLY-SUR-SEINE</v>
          </cell>
          <cell r="C44" t="str">
            <v>LG</v>
          </cell>
          <cell r="D44" t="str">
            <v>LOUIS PASTEUR</v>
          </cell>
          <cell r="E44">
            <v>1058</v>
          </cell>
          <cell r="H44">
            <v>1058</v>
          </cell>
          <cell r="I44">
            <v>1321.6100000000001</v>
          </cell>
          <cell r="J44">
            <v>0</v>
          </cell>
          <cell r="K44">
            <v>0</v>
          </cell>
        </row>
        <row r="45">
          <cell r="A45" t="str">
            <v>0920143F</v>
          </cell>
          <cell r="B45" t="str">
            <v>NEUILLY-SUR-SEINE</v>
          </cell>
          <cell r="C45" t="str">
            <v>LG</v>
          </cell>
          <cell r="D45" t="str">
            <v>LA FOLIE SAINT JAMES</v>
          </cell>
          <cell r="E45">
            <v>516</v>
          </cell>
          <cell r="H45">
            <v>516</v>
          </cell>
          <cell r="I45">
            <v>638.38</v>
          </cell>
          <cell r="J45">
            <v>0</v>
          </cell>
          <cell r="K45">
            <v>0</v>
          </cell>
        </row>
        <row r="46">
          <cell r="A46" t="str">
            <v>0920166F</v>
          </cell>
          <cell r="B46" t="str">
            <v>NEUILLY-SUR-SEINE</v>
          </cell>
          <cell r="C46" t="str">
            <v>LP</v>
          </cell>
          <cell r="D46" t="str">
            <v>VASSILY KANDINSKY</v>
          </cell>
          <cell r="E46">
            <v>240</v>
          </cell>
          <cell r="H46">
            <v>240</v>
          </cell>
          <cell r="I46">
            <v>511.78</v>
          </cell>
          <cell r="J46">
            <v>0</v>
          </cell>
          <cell r="K46">
            <v>0</v>
          </cell>
        </row>
        <row r="47">
          <cell r="A47" t="str">
            <v>0920144G</v>
          </cell>
          <cell r="B47" t="str">
            <v>PUTEAUX</v>
          </cell>
          <cell r="C47" t="str">
            <v>LGT</v>
          </cell>
          <cell r="D47" t="str">
            <v>L'AGORA</v>
          </cell>
          <cell r="E47">
            <v>696</v>
          </cell>
          <cell r="H47">
            <v>696</v>
          </cell>
          <cell r="I47">
            <v>1090.96</v>
          </cell>
          <cell r="J47">
            <v>0</v>
          </cell>
          <cell r="K47">
            <v>18</v>
          </cell>
        </row>
        <row r="48">
          <cell r="A48" t="str">
            <v>0921500F</v>
          </cell>
          <cell r="B48" t="str">
            <v>PUTEAUX</v>
          </cell>
          <cell r="C48" t="str">
            <v>LP</v>
          </cell>
          <cell r="D48" t="str">
            <v>VOILIN</v>
          </cell>
          <cell r="E48">
            <v>363</v>
          </cell>
          <cell r="F48">
            <v>7</v>
          </cell>
          <cell r="H48">
            <v>370</v>
          </cell>
          <cell r="I48">
            <v>787.46</v>
          </cell>
          <cell r="J48">
            <v>18</v>
          </cell>
          <cell r="K48">
            <v>0</v>
          </cell>
        </row>
        <row r="49">
          <cell r="A49" t="str">
            <v>0920799U</v>
          </cell>
          <cell r="B49" t="str">
            <v>RUEIL-MALMAISON</v>
          </cell>
          <cell r="C49" t="str">
            <v>LGT</v>
          </cell>
          <cell r="D49" t="str">
            <v>RICHELIEU</v>
          </cell>
          <cell r="E49">
            <v>1980</v>
          </cell>
          <cell r="H49">
            <v>1980</v>
          </cell>
          <cell r="I49">
            <v>2708.84</v>
          </cell>
          <cell r="J49">
            <v>0</v>
          </cell>
          <cell r="K49">
            <v>0</v>
          </cell>
        </row>
        <row r="50">
          <cell r="A50" t="str">
            <v>0922398G</v>
          </cell>
          <cell r="B50" t="str">
            <v>RUEIL-MALMAISON</v>
          </cell>
          <cell r="C50" t="str">
            <v>LPO</v>
          </cell>
          <cell r="D50" t="str">
            <v>GUSTAVE EIFFEL</v>
          </cell>
          <cell r="E50">
            <v>792</v>
          </cell>
          <cell r="H50">
            <v>792</v>
          </cell>
          <cell r="I50">
            <v>1274.29</v>
          </cell>
          <cell r="J50">
            <v>0</v>
          </cell>
          <cell r="K50">
            <v>0</v>
          </cell>
        </row>
        <row r="51">
          <cell r="A51" t="str">
            <v>0920801W</v>
          </cell>
          <cell r="B51" t="str">
            <v>SAINT-CLOUD</v>
          </cell>
          <cell r="C51" t="str">
            <v>LGT</v>
          </cell>
          <cell r="D51" t="str">
            <v>ALEXANDRE DUMAS</v>
          </cell>
          <cell r="E51">
            <v>1547</v>
          </cell>
          <cell r="H51">
            <v>1547</v>
          </cell>
          <cell r="I51">
            <v>1862.47</v>
          </cell>
          <cell r="J51">
            <v>0</v>
          </cell>
          <cell r="K51">
            <v>0</v>
          </cell>
        </row>
        <row r="52">
          <cell r="A52" t="str">
            <v>0922276Z</v>
          </cell>
          <cell r="B52" t="str">
            <v>SAINT-CLOUD</v>
          </cell>
          <cell r="C52" t="str">
            <v>LPO</v>
          </cell>
          <cell r="D52" t="str">
            <v>SANTOS DUMONT</v>
          </cell>
          <cell r="E52">
            <v>605</v>
          </cell>
          <cell r="F52">
            <v>10</v>
          </cell>
          <cell r="H52">
            <v>615</v>
          </cell>
          <cell r="I52">
            <v>1063.85</v>
          </cell>
          <cell r="J52">
            <v>18</v>
          </cell>
          <cell r="K52">
            <v>18</v>
          </cell>
        </row>
        <row r="53">
          <cell r="A53" t="str">
            <v>0920145H</v>
          </cell>
          <cell r="B53" t="str">
            <v>SCEAUX</v>
          </cell>
          <cell r="C53" t="str">
            <v>LGT</v>
          </cell>
          <cell r="D53" t="str">
            <v>LAKANAL</v>
          </cell>
          <cell r="E53">
            <v>1918</v>
          </cell>
          <cell r="H53">
            <v>1918</v>
          </cell>
          <cell r="I53">
            <v>2211.33</v>
          </cell>
          <cell r="J53">
            <v>0</v>
          </cell>
          <cell r="K53">
            <v>0</v>
          </cell>
        </row>
        <row r="54">
          <cell r="A54" t="str">
            <v>0920146J</v>
          </cell>
          <cell r="B54" t="str">
            <v>SCEAUX</v>
          </cell>
          <cell r="C54" t="str">
            <v>LG</v>
          </cell>
          <cell r="D54" t="str">
            <v>MARIE CURIE</v>
          </cell>
          <cell r="E54">
            <v>1207</v>
          </cell>
          <cell r="H54">
            <v>1207</v>
          </cell>
          <cell r="I54">
            <v>1298.42</v>
          </cell>
          <cell r="J54">
            <v>0</v>
          </cell>
          <cell r="K54">
            <v>18</v>
          </cell>
        </row>
        <row r="55">
          <cell r="A55" t="str">
            <v>0920170K</v>
          </cell>
          <cell r="B55" t="str">
            <v>SCEAUX</v>
          </cell>
          <cell r="C55" t="str">
            <v>LP</v>
          </cell>
          <cell r="D55" t="str">
            <v>FLORIAN</v>
          </cell>
          <cell r="E55">
            <v>500</v>
          </cell>
          <cell r="F55">
            <v>11</v>
          </cell>
          <cell r="H55">
            <v>511</v>
          </cell>
          <cell r="I55">
            <v>1059.65</v>
          </cell>
          <cell r="J55">
            <v>18</v>
          </cell>
          <cell r="K55">
            <v>0</v>
          </cell>
        </row>
        <row r="56">
          <cell r="A56" t="str">
            <v>0920802X</v>
          </cell>
          <cell r="B56" t="str">
            <v>SEVRES</v>
          </cell>
          <cell r="C56" t="str">
            <v>LGT</v>
          </cell>
          <cell r="D56" t="str">
            <v>JEAN-PIERRE VERNANT</v>
          </cell>
          <cell r="E56">
            <v>1900</v>
          </cell>
          <cell r="H56">
            <v>1900</v>
          </cell>
          <cell r="I56">
            <v>2682.13</v>
          </cell>
          <cell r="J56">
            <v>0</v>
          </cell>
          <cell r="K56">
            <v>0</v>
          </cell>
        </row>
        <row r="57">
          <cell r="A57" t="str">
            <v>0920147K</v>
          </cell>
          <cell r="B57" t="str">
            <v>SURESNES</v>
          </cell>
          <cell r="C57" t="str">
            <v>LGT</v>
          </cell>
          <cell r="D57" t="str">
            <v>PAUL LANGEVIN</v>
          </cell>
          <cell r="E57">
            <v>1171</v>
          </cell>
          <cell r="H57">
            <v>1171</v>
          </cell>
          <cell r="I57">
            <v>1668.88</v>
          </cell>
          <cell r="J57">
            <v>0</v>
          </cell>
          <cell r="K57">
            <v>0</v>
          </cell>
        </row>
        <row r="58">
          <cell r="A58" t="str">
            <v>0920171L</v>
          </cell>
          <cell r="B58" t="str">
            <v>SURESNES</v>
          </cell>
          <cell r="C58" t="str">
            <v>LP</v>
          </cell>
          <cell r="D58" t="str">
            <v>LOUIS BLERIOT</v>
          </cell>
          <cell r="E58">
            <v>248</v>
          </cell>
          <cell r="F58">
            <v>6</v>
          </cell>
          <cell r="H58">
            <v>254</v>
          </cell>
          <cell r="I58">
            <v>668.73</v>
          </cell>
          <cell r="J58">
            <v>18</v>
          </cell>
          <cell r="K58">
            <v>0</v>
          </cell>
        </row>
        <row r="59">
          <cell r="A59" t="str">
            <v>0920149M</v>
          </cell>
          <cell r="B59" t="str">
            <v>VANVES</v>
          </cell>
          <cell r="C59" t="str">
            <v>LGT</v>
          </cell>
          <cell r="D59" t="str">
            <v>MICHELET</v>
          </cell>
          <cell r="E59">
            <v>1722</v>
          </cell>
          <cell r="H59">
            <v>1722</v>
          </cell>
          <cell r="I59">
            <v>1982.05</v>
          </cell>
          <cell r="J59">
            <v>0</v>
          </cell>
          <cell r="K59">
            <v>0</v>
          </cell>
        </row>
        <row r="60">
          <cell r="A60" t="str">
            <v>0921505L</v>
          </cell>
          <cell r="B60" t="str">
            <v>VANVES</v>
          </cell>
          <cell r="C60" t="str">
            <v>LP</v>
          </cell>
          <cell r="D60" t="str">
            <v>LOUIS DARDENNE</v>
          </cell>
          <cell r="E60">
            <v>330</v>
          </cell>
          <cell r="G60">
            <v>16</v>
          </cell>
          <cell r="H60">
            <v>346</v>
          </cell>
          <cell r="I60">
            <v>676.96</v>
          </cell>
          <cell r="J60">
            <v>0</v>
          </cell>
          <cell r="K60">
            <v>0</v>
          </cell>
        </row>
        <row r="61">
          <cell r="A61" t="str">
            <v>0921594H</v>
          </cell>
          <cell r="B61" t="str">
            <v>VILLENEUVE-LA-GARENNE</v>
          </cell>
          <cell r="C61" t="str">
            <v>LGT</v>
          </cell>
          <cell r="D61" t="str">
            <v>MICHEL ANGE</v>
          </cell>
          <cell r="E61">
            <v>724</v>
          </cell>
          <cell r="H61">
            <v>724</v>
          </cell>
          <cell r="I61">
            <v>1181.75</v>
          </cell>
          <cell r="J61">
            <v>0</v>
          </cell>
          <cell r="K61">
            <v>0</v>
          </cell>
        </row>
        <row r="62">
          <cell r="A62" t="str">
            <v>0922277A</v>
          </cell>
          <cell r="B62" t="str">
            <v>VILLENEUVE-LA-GARENNE</v>
          </cell>
          <cell r="C62" t="str">
            <v>LPO</v>
          </cell>
          <cell r="D62" t="str">
            <v>CHARLES PETIET</v>
          </cell>
          <cell r="E62">
            <v>410</v>
          </cell>
          <cell r="F62">
            <v>7</v>
          </cell>
          <cell r="H62">
            <v>417</v>
          </cell>
          <cell r="I62">
            <v>1032.98</v>
          </cell>
          <cell r="J62">
            <v>18</v>
          </cell>
          <cell r="K6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9"/>
  <sheetViews>
    <sheetView tabSelected="1" view="pageBreakPreview" zoomScaleSheetLayoutView="100" zoomScalePageLayoutView="0" workbookViewId="0" topLeftCell="A1">
      <selection activeCell="A10" sqref="A10"/>
    </sheetView>
  </sheetViews>
  <sheetFormatPr defaultColWidth="11.421875" defaultRowHeight="12.75"/>
  <cols>
    <col min="1" max="1" width="11.00390625" style="6" customWidth="1"/>
    <col min="2" max="2" width="27.8515625" style="6" customWidth="1"/>
    <col min="3" max="3" width="7.28125" style="6" customWidth="1"/>
    <col min="4" max="4" width="23.57421875" style="6" customWidth="1"/>
    <col min="5" max="5" width="10.57421875" style="2" customWidth="1"/>
    <col min="6" max="6" width="10.28125" style="2" customWidth="1"/>
    <col min="7" max="7" width="11.57421875" style="2" customWidth="1"/>
    <col min="8" max="8" width="8.7109375" style="2" customWidth="1"/>
    <col min="9" max="9" width="9.7109375" style="9" customWidth="1"/>
    <col min="10" max="10" width="9.140625" style="9" customWidth="1"/>
    <col min="11" max="11" width="7.7109375" style="9" customWidth="1"/>
    <col min="12" max="12" width="9.7109375" style="9" customWidth="1"/>
    <col min="13" max="13" width="9.28125" style="6" customWidth="1"/>
    <col min="14" max="15" width="9.421875" style="6" customWidth="1"/>
    <col min="16" max="16" width="11.7109375" style="6" customWidth="1"/>
    <col min="17" max="16384" width="11.421875" style="6" customWidth="1"/>
  </cols>
  <sheetData>
    <row r="1" spans="1:16" ht="12.75">
      <c r="A1" s="6" t="s">
        <v>149</v>
      </c>
      <c r="P1" s="24">
        <v>43845</v>
      </c>
    </row>
    <row r="2" ht="12.75">
      <c r="A2" s="6" t="s">
        <v>150</v>
      </c>
    </row>
    <row r="5" spans="1:16" s="18" customFormat="1" ht="30.75" customHeight="1">
      <c r="A5" s="36" t="s">
        <v>158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spans="1:16" s="18" customFormat="1" ht="15" customHeight="1">
      <c r="A6" s="36" t="s">
        <v>157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1:16" s="18" customFormat="1" ht="15" customHeight="1">
      <c r="A7" s="37" t="s">
        <v>161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8" ht="21" customHeight="1">
      <c r="D8" s="1"/>
    </row>
    <row r="9" spans="1:16" ht="75" customHeight="1">
      <c r="A9" s="3" t="s">
        <v>0</v>
      </c>
      <c r="B9" s="3" t="s">
        <v>1</v>
      </c>
      <c r="C9" s="3" t="s">
        <v>12</v>
      </c>
      <c r="D9" s="3" t="s">
        <v>11</v>
      </c>
      <c r="E9" s="4" t="s">
        <v>7</v>
      </c>
      <c r="F9" s="4" t="s">
        <v>5</v>
      </c>
      <c r="G9" s="4" t="s">
        <v>147</v>
      </c>
      <c r="H9" s="4" t="s">
        <v>6</v>
      </c>
      <c r="I9" s="4" t="s">
        <v>148</v>
      </c>
      <c r="J9" s="4" t="s">
        <v>3</v>
      </c>
      <c r="K9" s="4" t="s">
        <v>4</v>
      </c>
      <c r="L9" s="5" t="s">
        <v>151</v>
      </c>
      <c r="M9" s="5" t="s">
        <v>8</v>
      </c>
      <c r="N9" s="5" t="s">
        <v>9</v>
      </c>
      <c r="O9" s="5" t="s">
        <v>152</v>
      </c>
      <c r="P9" s="5" t="s">
        <v>10</v>
      </c>
    </row>
    <row r="10" spans="1:22" ht="19.5" customHeight="1">
      <c r="A10" s="13" t="s">
        <v>13</v>
      </c>
      <c r="B10" s="13" t="s">
        <v>65</v>
      </c>
      <c r="C10" s="13" t="s">
        <v>93</v>
      </c>
      <c r="D10" s="13" t="s">
        <v>97</v>
      </c>
      <c r="E10" s="25">
        <f>VLOOKUP(A10,'[1]DHG'!$A$9:$K$62,5,FALSE)</f>
        <v>1313</v>
      </c>
      <c r="F10" s="25">
        <f>VLOOKUP(A10,'[1]DHG'!$A$9:$K$62,6,FALSE)</f>
        <v>0</v>
      </c>
      <c r="G10" s="25">
        <f>VLOOKUP(A10,'[1]DHG'!$A$9:$K$62,7,FALSE)</f>
        <v>0</v>
      </c>
      <c r="H10" s="25">
        <f aca="true" t="shared" si="0" ref="H10:H30">SUM(E10:G10)</f>
        <v>1313</v>
      </c>
      <c r="I10" s="14">
        <v>1600.13</v>
      </c>
      <c r="J10" s="25">
        <f>VLOOKUP(A10,'[1]DHG'!$A$9:$K$62,10,FALSE)</f>
        <v>0</v>
      </c>
      <c r="K10" s="25">
        <f>VLOOKUP(A10,'[1]DHG'!$A$9:$K$62,11,FALSE)</f>
        <v>0</v>
      </c>
      <c r="L10" s="14">
        <f aca="true" t="shared" si="1" ref="L10:L41">M10+N10+P10</f>
        <v>1600.13</v>
      </c>
      <c r="M10" s="16">
        <v>1387</v>
      </c>
      <c r="N10" s="16">
        <v>194.63</v>
      </c>
      <c r="O10" s="28">
        <f aca="true" t="shared" si="2" ref="O10:O41">N10/(M10+N10)</f>
        <v>0.12305659351428588</v>
      </c>
      <c r="P10" s="16">
        <v>18.5</v>
      </c>
      <c r="Q10" s="19"/>
      <c r="R10" s="19"/>
      <c r="U10" s="19"/>
      <c r="V10" s="19"/>
    </row>
    <row r="11" spans="1:22" ht="19.5" customHeight="1">
      <c r="A11" s="15" t="s">
        <v>14</v>
      </c>
      <c r="B11" s="15" t="s">
        <v>65</v>
      </c>
      <c r="C11" s="15" t="s">
        <v>94</v>
      </c>
      <c r="D11" s="15" t="s">
        <v>98</v>
      </c>
      <c r="E11" s="26">
        <f>VLOOKUP(A11,'[1]DHG'!$A$9:$K$62,5,FALSE)</f>
        <v>582</v>
      </c>
      <c r="F11" s="26">
        <f>VLOOKUP(A11,'[1]DHG'!$A$9:$K$62,6,FALSE)</f>
        <v>8</v>
      </c>
      <c r="G11" s="26">
        <f>VLOOKUP(A11,'[1]DHG'!$A$9:$K$62,7,FALSE)</f>
        <v>12</v>
      </c>
      <c r="H11" s="26">
        <f t="shared" si="0"/>
        <v>602</v>
      </c>
      <c r="I11" s="16">
        <v>1389.0306</v>
      </c>
      <c r="J11" s="26">
        <f>VLOOKUP(A11,'[1]DHG'!$A$9:$K$62,10,FALSE)</f>
        <v>18</v>
      </c>
      <c r="K11" s="26">
        <f>VLOOKUP(A11,'[1]DHG'!$A$9:$K$62,11,FALSE)</f>
        <v>0</v>
      </c>
      <c r="L11" s="16">
        <f t="shared" si="1"/>
        <v>1407.0306</v>
      </c>
      <c r="M11" s="16">
        <v>1204.0006</v>
      </c>
      <c r="N11" s="16">
        <v>189.03</v>
      </c>
      <c r="O11" s="29">
        <f t="shared" si="2"/>
        <v>0.13569694736066817</v>
      </c>
      <c r="P11" s="16">
        <v>14</v>
      </c>
      <c r="Q11" s="19"/>
      <c r="R11" s="19"/>
      <c r="U11" s="19"/>
      <c r="V11" s="19"/>
    </row>
    <row r="12" spans="1:22" ht="19.5" customHeight="1">
      <c r="A12" s="15" t="s">
        <v>15</v>
      </c>
      <c r="B12" s="15" t="s">
        <v>66</v>
      </c>
      <c r="C12" s="15" t="s">
        <v>93</v>
      </c>
      <c r="D12" s="15" t="s">
        <v>99</v>
      </c>
      <c r="E12" s="26">
        <f>VLOOKUP(A12,'[1]DHG'!$A$9:$K$62,5,FALSE)</f>
        <v>1025</v>
      </c>
      <c r="F12" s="26">
        <f>VLOOKUP(A12,'[1]DHG'!$A$9:$K$62,6,FALSE)</f>
        <v>0</v>
      </c>
      <c r="G12" s="26">
        <f>VLOOKUP(A12,'[1]DHG'!$A$9:$K$62,7,FALSE)</f>
        <v>0</v>
      </c>
      <c r="H12" s="26">
        <f t="shared" si="0"/>
        <v>1025</v>
      </c>
      <c r="I12" s="16">
        <v>1254.62</v>
      </c>
      <c r="J12" s="26">
        <f>VLOOKUP(A12,'[1]DHG'!$A$9:$K$62,10,FALSE)</f>
        <v>0</v>
      </c>
      <c r="K12" s="26">
        <f>VLOOKUP(A12,'[1]DHG'!$A$9:$K$62,11,FALSE)</f>
        <v>0</v>
      </c>
      <c r="L12" s="16">
        <f t="shared" si="1"/>
        <v>1254.62</v>
      </c>
      <c r="M12" s="16">
        <v>1080</v>
      </c>
      <c r="N12" s="16">
        <v>160.62</v>
      </c>
      <c r="O12" s="29">
        <f t="shared" si="2"/>
        <v>0.12946752430236497</v>
      </c>
      <c r="P12" s="16">
        <v>14</v>
      </c>
      <c r="Q12" s="19"/>
      <c r="R12" s="19"/>
      <c r="U12" s="19"/>
      <c r="V12" s="19"/>
    </row>
    <row r="13" spans="1:22" ht="19.5" customHeight="1">
      <c r="A13" s="15" t="s">
        <v>16</v>
      </c>
      <c r="B13" s="15" t="s">
        <v>66</v>
      </c>
      <c r="C13" s="15" t="s">
        <v>94</v>
      </c>
      <c r="D13" s="15" t="s">
        <v>100</v>
      </c>
      <c r="E13" s="26">
        <f>VLOOKUP(A13,'[1]DHG'!$A$9:$K$62,5,FALSE)</f>
        <v>556</v>
      </c>
      <c r="F13" s="26">
        <f>VLOOKUP(A13,'[1]DHG'!$A$9:$K$62,6,FALSE)</f>
        <v>7</v>
      </c>
      <c r="G13" s="26">
        <f>VLOOKUP(A13,'[1]DHG'!$A$9:$K$62,7,FALSE)</f>
        <v>0</v>
      </c>
      <c r="H13" s="26">
        <f t="shared" si="0"/>
        <v>563</v>
      </c>
      <c r="I13" s="16">
        <v>1299.7428</v>
      </c>
      <c r="J13" s="26">
        <f>VLOOKUP(A13,'[1]DHG'!$A$9:$K$62,10,FALSE)</f>
        <v>18</v>
      </c>
      <c r="K13" s="26">
        <f>VLOOKUP(A13,'[1]DHG'!$A$9:$K$62,11,FALSE)</f>
        <v>18</v>
      </c>
      <c r="L13" s="16">
        <f t="shared" si="1"/>
        <v>1335.7428</v>
      </c>
      <c r="M13" s="16">
        <v>1142.0028</v>
      </c>
      <c r="N13" s="16">
        <v>180.74</v>
      </c>
      <c r="O13" s="29">
        <f t="shared" si="2"/>
        <v>0.13664032040091242</v>
      </c>
      <c r="P13" s="16">
        <v>13</v>
      </c>
      <c r="Q13" s="19"/>
      <c r="R13" s="19"/>
      <c r="U13" s="19"/>
      <c r="V13" s="19"/>
    </row>
    <row r="14" spans="1:22" ht="19.5" customHeight="1">
      <c r="A14" s="15" t="s">
        <v>17</v>
      </c>
      <c r="B14" s="15" t="s">
        <v>67</v>
      </c>
      <c r="C14" s="15" t="s">
        <v>94</v>
      </c>
      <c r="D14" s="15" t="s">
        <v>101</v>
      </c>
      <c r="E14" s="26">
        <f>VLOOKUP(A14,'[1]DHG'!$A$9:$K$62,5,FALSE)</f>
        <v>318</v>
      </c>
      <c r="F14" s="26">
        <f>VLOOKUP(A14,'[1]DHG'!$A$9:$K$62,6,FALSE)</f>
        <v>0</v>
      </c>
      <c r="G14" s="26">
        <f>VLOOKUP(A14,'[1]DHG'!$A$9:$K$62,7,FALSE)</f>
        <v>0</v>
      </c>
      <c r="H14" s="26">
        <f t="shared" si="0"/>
        <v>318</v>
      </c>
      <c r="I14" s="16">
        <v>693.0674999999999</v>
      </c>
      <c r="J14" s="26">
        <f>VLOOKUP(A14,'[1]DHG'!$A$9:$K$62,10,FALSE)</f>
        <v>0</v>
      </c>
      <c r="K14" s="26">
        <f>VLOOKUP(A14,'[1]DHG'!$A$9:$K$62,11,FALSE)</f>
        <v>18</v>
      </c>
      <c r="L14" s="16">
        <f t="shared" si="1"/>
        <v>711.0674999999999</v>
      </c>
      <c r="M14" s="16">
        <v>617.9975</v>
      </c>
      <c r="N14" s="16">
        <v>85.57</v>
      </c>
      <c r="O14" s="29">
        <f t="shared" si="2"/>
        <v>0.12162301413865764</v>
      </c>
      <c r="P14" s="16">
        <v>7.5</v>
      </c>
      <c r="Q14" s="19"/>
      <c r="R14" s="19"/>
      <c r="U14" s="19"/>
      <c r="V14" s="19"/>
    </row>
    <row r="15" spans="1:22" ht="19.5" customHeight="1">
      <c r="A15" s="15" t="s">
        <v>18</v>
      </c>
      <c r="B15" s="15" t="s">
        <v>68</v>
      </c>
      <c r="C15" s="15" t="s">
        <v>93</v>
      </c>
      <c r="D15" s="15" t="s">
        <v>102</v>
      </c>
      <c r="E15" s="26">
        <f>VLOOKUP(A15,'[1]DHG'!$A$9:$K$62,5,FALSE)</f>
        <v>1149</v>
      </c>
      <c r="F15" s="26">
        <f>VLOOKUP(A15,'[1]DHG'!$A$9:$K$62,6,FALSE)</f>
        <v>0</v>
      </c>
      <c r="G15" s="26">
        <f>VLOOKUP(A15,'[1]DHG'!$A$9:$K$62,7,FALSE)</f>
        <v>0</v>
      </c>
      <c r="H15" s="26">
        <f t="shared" si="0"/>
        <v>1149</v>
      </c>
      <c r="I15" s="16">
        <v>1395.7599999999998</v>
      </c>
      <c r="J15" s="26">
        <f>VLOOKUP(A15,'[1]DHG'!$A$9:$K$62,10,FALSE)</f>
        <v>0</v>
      </c>
      <c r="K15" s="26">
        <f>VLOOKUP(A15,'[1]DHG'!$A$9:$K$62,11,FALSE)</f>
        <v>0</v>
      </c>
      <c r="L15" s="16">
        <f t="shared" si="1"/>
        <v>1395.7599999999998</v>
      </c>
      <c r="M15" s="16">
        <v>1229.9999999999998</v>
      </c>
      <c r="N15" s="16">
        <v>150.26</v>
      </c>
      <c r="O15" s="29">
        <f t="shared" si="2"/>
        <v>0.10886354744758235</v>
      </c>
      <c r="P15" s="16">
        <v>15.5</v>
      </c>
      <c r="Q15" s="19"/>
      <c r="R15" s="19"/>
      <c r="U15" s="19"/>
      <c r="V15" s="19"/>
    </row>
    <row r="16" spans="1:22" ht="19.5" customHeight="1">
      <c r="A16" s="15" t="s">
        <v>19</v>
      </c>
      <c r="B16" s="15" t="s">
        <v>68</v>
      </c>
      <c r="C16" s="15" t="s">
        <v>94</v>
      </c>
      <c r="D16" s="15" t="s">
        <v>103</v>
      </c>
      <c r="E16" s="26">
        <f>VLOOKUP(A16,'[1]DHG'!$A$9:$K$62,5,FALSE)</f>
        <v>373</v>
      </c>
      <c r="F16" s="26">
        <f>VLOOKUP(A16,'[1]DHG'!$A$9:$K$62,6,FALSE)</f>
        <v>0</v>
      </c>
      <c r="G16" s="26">
        <f>VLOOKUP(A16,'[1]DHG'!$A$9:$K$62,7,FALSE)</f>
        <v>0</v>
      </c>
      <c r="H16" s="26">
        <f t="shared" si="0"/>
        <v>373</v>
      </c>
      <c r="I16" s="16">
        <v>648.49</v>
      </c>
      <c r="J16" s="26">
        <f>VLOOKUP(A16,'[1]DHG'!$A$9:$K$62,10,FALSE)</f>
        <v>0</v>
      </c>
      <c r="K16" s="26">
        <f>VLOOKUP(A16,'[1]DHG'!$A$9:$K$62,11,FALSE)</f>
        <v>18</v>
      </c>
      <c r="L16" s="16">
        <f t="shared" si="1"/>
        <v>666.49</v>
      </c>
      <c r="M16" s="16">
        <v>579</v>
      </c>
      <c r="N16" s="16">
        <v>80.49</v>
      </c>
      <c r="O16" s="29">
        <f t="shared" si="2"/>
        <v>0.12204885593413091</v>
      </c>
      <c r="P16" s="16">
        <v>7</v>
      </c>
      <c r="Q16" s="19"/>
      <c r="R16" s="19"/>
      <c r="U16" s="19"/>
      <c r="V16" s="19"/>
    </row>
    <row r="17" spans="1:22" ht="19.5" customHeight="1">
      <c r="A17" s="15" t="s">
        <v>20</v>
      </c>
      <c r="B17" s="15" t="s">
        <v>69</v>
      </c>
      <c r="C17" s="15" t="s">
        <v>93</v>
      </c>
      <c r="D17" s="15" t="s">
        <v>104</v>
      </c>
      <c r="E17" s="26">
        <f>VLOOKUP(A17,'[1]DHG'!$A$9:$K$62,5,FALSE)</f>
        <v>1094</v>
      </c>
      <c r="F17" s="26">
        <f>VLOOKUP(A17,'[1]DHG'!$A$9:$K$62,6,FALSE)</f>
        <v>0</v>
      </c>
      <c r="G17" s="26">
        <f>VLOOKUP(A17,'[1]DHG'!$A$9:$K$62,7,FALSE)</f>
        <v>0</v>
      </c>
      <c r="H17" s="26">
        <f t="shared" si="0"/>
        <v>1094</v>
      </c>
      <c r="I17" s="16">
        <v>1753.52</v>
      </c>
      <c r="J17" s="26">
        <f>VLOOKUP(A17,'[1]DHG'!$A$9:$K$62,10,FALSE)</f>
        <v>0</v>
      </c>
      <c r="K17" s="26">
        <f>VLOOKUP(A17,'[1]DHG'!$A$9:$K$62,11,FALSE)</f>
        <v>0</v>
      </c>
      <c r="L17" s="16">
        <f t="shared" si="1"/>
        <v>1753.52</v>
      </c>
      <c r="M17" s="16">
        <v>1512</v>
      </c>
      <c r="N17" s="16">
        <v>224.02</v>
      </c>
      <c r="O17" s="29">
        <f t="shared" si="2"/>
        <v>0.12904229213949148</v>
      </c>
      <c r="P17" s="16">
        <v>17.5</v>
      </c>
      <c r="Q17" s="19"/>
      <c r="R17" s="19"/>
      <c r="U17" s="19"/>
      <c r="V17" s="19"/>
    </row>
    <row r="18" spans="1:22" ht="19.5" customHeight="1">
      <c r="A18" s="15" t="s">
        <v>21</v>
      </c>
      <c r="B18" s="15" t="s">
        <v>69</v>
      </c>
      <c r="C18" s="15" t="s">
        <v>95</v>
      </c>
      <c r="D18" s="15" t="s">
        <v>105</v>
      </c>
      <c r="E18" s="26">
        <f>VLOOKUP(A18,'[1]DHG'!$A$9:$K$62,5,FALSE)</f>
        <v>575</v>
      </c>
      <c r="F18" s="26">
        <f>VLOOKUP(A18,'[1]DHG'!$A$9:$K$62,6,FALSE)</f>
        <v>5</v>
      </c>
      <c r="G18" s="26">
        <f>VLOOKUP(A18,'[1]DHG'!$A$9:$K$62,7,FALSE)</f>
        <v>42</v>
      </c>
      <c r="H18" s="26">
        <f t="shared" si="0"/>
        <v>622</v>
      </c>
      <c r="I18" s="16">
        <v>1157.7500000000002</v>
      </c>
      <c r="J18" s="26">
        <f>VLOOKUP(A18,'[1]DHG'!$A$9:$K$62,10,FALSE)</f>
        <v>18</v>
      </c>
      <c r="K18" s="26">
        <f>VLOOKUP(A18,'[1]DHG'!$A$9:$K$62,11,FALSE)</f>
        <v>0</v>
      </c>
      <c r="L18" s="16">
        <f t="shared" si="1"/>
        <v>1175.7500000000002</v>
      </c>
      <c r="M18" s="16">
        <v>1023.0000000000002</v>
      </c>
      <c r="N18" s="16">
        <v>142.75</v>
      </c>
      <c r="O18" s="29">
        <f t="shared" si="2"/>
        <v>0.12245335620844947</v>
      </c>
      <c r="P18" s="16">
        <v>10</v>
      </c>
      <c r="Q18" s="19"/>
      <c r="R18" s="19"/>
      <c r="U18" s="19"/>
      <c r="V18" s="19"/>
    </row>
    <row r="19" spans="1:22" ht="19.5" customHeight="1">
      <c r="A19" s="15" t="s">
        <v>153</v>
      </c>
      <c r="B19" s="15" t="s">
        <v>69</v>
      </c>
      <c r="C19" s="15" t="s">
        <v>96</v>
      </c>
      <c r="D19" s="15" t="s">
        <v>154</v>
      </c>
      <c r="E19" s="26">
        <f>VLOOKUP(A19,'[1]DHG'!$A$9:$K$62,5,FALSE)</f>
        <v>463</v>
      </c>
      <c r="F19" s="26">
        <f>VLOOKUP(A19,'[1]DHG'!$A$9:$K$62,6,FALSE)</f>
        <v>0</v>
      </c>
      <c r="G19" s="26">
        <f>VLOOKUP(A19,'[1]DHG'!$A$9:$K$62,7,FALSE)</f>
        <v>0</v>
      </c>
      <c r="H19" s="26">
        <f t="shared" si="0"/>
        <v>463</v>
      </c>
      <c r="I19" s="16">
        <v>596.92</v>
      </c>
      <c r="J19" s="26">
        <f>VLOOKUP(A19,'[1]DHG'!$A$9:$K$62,10,FALSE)</f>
        <v>0</v>
      </c>
      <c r="K19" s="26">
        <f>VLOOKUP(A19,'[1]DHG'!$A$9:$K$62,11,FALSE)</f>
        <v>0</v>
      </c>
      <c r="L19" s="16">
        <f t="shared" si="1"/>
        <v>596.92</v>
      </c>
      <c r="M19" s="16">
        <v>513</v>
      </c>
      <c r="N19" s="16">
        <v>77.42</v>
      </c>
      <c r="O19" s="29">
        <f t="shared" si="2"/>
        <v>0.13112699434301006</v>
      </c>
      <c r="P19" s="16">
        <v>6.5</v>
      </c>
      <c r="Q19" s="19"/>
      <c r="R19" s="19"/>
      <c r="U19" s="19"/>
      <c r="V19" s="19"/>
    </row>
    <row r="20" spans="1:22" ht="19.5" customHeight="1">
      <c r="A20" s="15" t="s">
        <v>22</v>
      </c>
      <c r="B20" s="15" t="s">
        <v>70</v>
      </c>
      <c r="C20" s="15" t="s">
        <v>93</v>
      </c>
      <c r="D20" s="15" t="s">
        <v>106</v>
      </c>
      <c r="E20" s="26">
        <f>VLOOKUP(A20,'[1]DHG'!$A$9:$K$62,5,FALSE)</f>
        <v>948</v>
      </c>
      <c r="F20" s="26">
        <f>VLOOKUP(A20,'[1]DHG'!$A$9:$K$62,6,FALSE)</f>
        <v>0</v>
      </c>
      <c r="G20" s="26">
        <f>VLOOKUP(A20,'[1]DHG'!$A$9:$K$62,7,FALSE)</f>
        <v>0</v>
      </c>
      <c r="H20" s="26">
        <f t="shared" si="0"/>
        <v>948</v>
      </c>
      <c r="I20" s="27">
        <v>1401.23</v>
      </c>
      <c r="J20" s="26">
        <f>VLOOKUP(A20,'[1]DHG'!$A$9:$K$62,10,FALSE)</f>
        <v>0</v>
      </c>
      <c r="K20" s="26">
        <f>VLOOKUP(A20,'[1]DHG'!$A$9:$K$62,11,FALSE)</f>
        <v>0</v>
      </c>
      <c r="L20" s="27">
        <f t="shared" si="1"/>
        <v>1401.23</v>
      </c>
      <c r="M20" s="16">
        <v>1193</v>
      </c>
      <c r="N20" s="16">
        <v>195.73</v>
      </c>
      <c r="O20" s="29">
        <f t="shared" si="2"/>
        <v>0.14094172373319508</v>
      </c>
      <c r="P20" s="16">
        <v>12.5</v>
      </c>
      <c r="Q20" s="19"/>
      <c r="R20" s="19"/>
      <c r="U20" s="19"/>
      <c r="V20" s="19"/>
    </row>
    <row r="21" spans="1:22" ht="19.5" customHeight="1">
      <c r="A21" s="15" t="s">
        <v>23</v>
      </c>
      <c r="B21" s="15" t="s">
        <v>70</v>
      </c>
      <c r="C21" s="15" t="s">
        <v>95</v>
      </c>
      <c r="D21" s="15" t="s">
        <v>107</v>
      </c>
      <c r="E21" s="26">
        <f>VLOOKUP(A21,'[1]DHG'!$A$9:$K$62,5,FALSE)</f>
        <v>996</v>
      </c>
      <c r="F21" s="26">
        <f>VLOOKUP(A21,'[1]DHG'!$A$9:$K$62,6,FALSE)</f>
        <v>0</v>
      </c>
      <c r="G21" s="26">
        <f>VLOOKUP(A21,'[1]DHG'!$A$9:$K$62,7,FALSE)</f>
        <v>42</v>
      </c>
      <c r="H21" s="26">
        <f t="shared" si="0"/>
        <v>1038</v>
      </c>
      <c r="I21" s="27">
        <v>2067.3</v>
      </c>
      <c r="J21" s="26">
        <f>VLOOKUP(A21,'[1]DHG'!$A$9:$K$62,10,FALSE)</f>
        <v>0</v>
      </c>
      <c r="K21" s="26">
        <f>VLOOKUP(A21,'[1]DHG'!$A$9:$K$62,11,FALSE)</f>
        <v>0</v>
      </c>
      <c r="L21" s="27">
        <f t="shared" si="1"/>
        <v>2067.3</v>
      </c>
      <c r="M21" s="16">
        <v>1783.0000000000002</v>
      </c>
      <c r="N21" s="16">
        <v>265.3</v>
      </c>
      <c r="O21" s="29">
        <f t="shared" si="2"/>
        <v>0.12952204266953082</v>
      </c>
      <c r="P21" s="16">
        <v>19</v>
      </c>
      <c r="Q21" s="19"/>
      <c r="R21" s="19"/>
      <c r="U21" s="19"/>
      <c r="V21" s="19"/>
    </row>
    <row r="22" spans="1:22" ht="19.5" customHeight="1">
      <c r="A22" s="15" t="s">
        <v>24</v>
      </c>
      <c r="B22" s="15" t="s">
        <v>71</v>
      </c>
      <c r="C22" s="15" t="s">
        <v>93</v>
      </c>
      <c r="D22" s="15" t="s">
        <v>108</v>
      </c>
      <c r="E22" s="26">
        <f>VLOOKUP(A22,'[1]DHG'!$A$9:$K$62,5,FALSE)</f>
        <v>1318</v>
      </c>
      <c r="F22" s="26">
        <f>VLOOKUP(A22,'[1]DHG'!$A$9:$K$62,6,FALSE)</f>
        <v>0</v>
      </c>
      <c r="G22" s="26">
        <f>VLOOKUP(A22,'[1]DHG'!$A$9:$K$62,7,FALSE)</f>
        <v>0</v>
      </c>
      <c r="H22" s="26">
        <f t="shared" si="0"/>
        <v>1318</v>
      </c>
      <c r="I22" s="27">
        <v>1528.99</v>
      </c>
      <c r="J22" s="26">
        <f>VLOOKUP(A22,'[1]DHG'!$A$9:$K$62,10,FALSE)</f>
        <v>0</v>
      </c>
      <c r="K22" s="26">
        <f>VLOOKUP(A22,'[1]DHG'!$A$9:$K$62,11,FALSE)</f>
        <v>0</v>
      </c>
      <c r="L22" s="27">
        <f t="shared" si="1"/>
        <v>1528.99</v>
      </c>
      <c r="M22" s="16">
        <v>1333</v>
      </c>
      <c r="N22" s="16">
        <v>177.99</v>
      </c>
      <c r="O22" s="29">
        <f t="shared" si="2"/>
        <v>0.11779694107836584</v>
      </c>
      <c r="P22" s="16">
        <v>18</v>
      </c>
      <c r="Q22" s="19"/>
      <c r="R22" s="19"/>
      <c r="U22" s="19"/>
      <c r="V22" s="19"/>
    </row>
    <row r="23" spans="1:22" ht="19.5" customHeight="1">
      <c r="A23" s="15" t="s">
        <v>25</v>
      </c>
      <c r="B23" s="15" t="s">
        <v>72</v>
      </c>
      <c r="C23" s="15" t="s">
        <v>95</v>
      </c>
      <c r="D23" s="15" t="s">
        <v>109</v>
      </c>
      <c r="E23" s="26">
        <f>VLOOKUP(A23,'[1]DHG'!$A$9:$K$62,5,FALSE)</f>
        <v>1352</v>
      </c>
      <c r="F23" s="26">
        <f>VLOOKUP(A23,'[1]DHG'!$A$9:$K$62,6,FALSE)</f>
        <v>0</v>
      </c>
      <c r="G23" s="26">
        <f>VLOOKUP(A23,'[1]DHG'!$A$9:$K$62,7,FALSE)</f>
        <v>0</v>
      </c>
      <c r="H23" s="26">
        <f t="shared" si="0"/>
        <v>1352</v>
      </c>
      <c r="I23" s="27">
        <v>2470.3399999999997</v>
      </c>
      <c r="J23" s="26">
        <f>VLOOKUP(A23,'[1]DHG'!$A$9:$K$62,10,FALSE)</f>
        <v>0</v>
      </c>
      <c r="K23" s="26">
        <f>VLOOKUP(A23,'[1]DHG'!$A$9:$K$62,11,FALSE)</f>
        <v>0</v>
      </c>
      <c r="L23" s="27">
        <f t="shared" si="1"/>
        <v>2470.3399999999997</v>
      </c>
      <c r="M23" s="16">
        <v>2101.9999999999995</v>
      </c>
      <c r="N23" s="16">
        <v>346.34</v>
      </c>
      <c r="O23" s="29">
        <f t="shared" si="2"/>
        <v>0.14145911107117476</v>
      </c>
      <c r="P23" s="16">
        <v>22</v>
      </c>
      <c r="Q23" s="19"/>
      <c r="R23" s="19"/>
      <c r="U23" s="19"/>
      <c r="V23" s="19"/>
    </row>
    <row r="24" spans="1:22" ht="19.5" customHeight="1">
      <c r="A24" s="15" t="s">
        <v>26</v>
      </c>
      <c r="B24" s="15" t="s">
        <v>72</v>
      </c>
      <c r="C24" s="15" t="s">
        <v>95</v>
      </c>
      <c r="D24" s="15" t="s">
        <v>110</v>
      </c>
      <c r="E24" s="26">
        <f>VLOOKUP(A24,'[1]DHG'!$A$9:$K$62,5,FALSE)</f>
        <v>1126</v>
      </c>
      <c r="F24" s="26">
        <f>VLOOKUP(A24,'[1]DHG'!$A$9:$K$62,6,FALSE)</f>
        <v>0</v>
      </c>
      <c r="G24" s="26">
        <f>VLOOKUP(A24,'[1]DHG'!$A$9:$K$62,7,FALSE)</f>
        <v>32</v>
      </c>
      <c r="H24" s="26">
        <f t="shared" si="0"/>
        <v>1158</v>
      </c>
      <c r="I24" s="27">
        <v>2267.85</v>
      </c>
      <c r="J24" s="26">
        <f>VLOOKUP(A24,'[1]DHG'!$A$9:$K$62,10,FALSE)</f>
        <v>0</v>
      </c>
      <c r="K24" s="26">
        <f>VLOOKUP(A24,'[1]DHG'!$A$9:$K$62,11,FALSE)</f>
        <v>18</v>
      </c>
      <c r="L24" s="27">
        <f t="shared" si="1"/>
        <v>2285.85</v>
      </c>
      <c r="M24" s="16">
        <v>1971</v>
      </c>
      <c r="N24" s="16">
        <v>294.85</v>
      </c>
      <c r="O24" s="29">
        <f t="shared" si="2"/>
        <v>0.13012776662179756</v>
      </c>
      <c r="P24" s="16">
        <v>20</v>
      </c>
      <c r="Q24" s="19"/>
      <c r="R24" s="19"/>
      <c r="U24" s="19"/>
      <c r="V24" s="19"/>
    </row>
    <row r="25" spans="1:22" ht="19.5" customHeight="1">
      <c r="A25" s="15" t="s">
        <v>27</v>
      </c>
      <c r="B25" s="15" t="s">
        <v>73</v>
      </c>
      <c r="C25" s="15" t="s">
        <v>93</v>
      </c>
      <c r="D25" s="15" t="s">
        <v>111</v>
      </c>
      <c r="E25" s="26">
        <f>VLOOKUP(A25,'[1]DHG'!$A$9:$K$62,5,FALSE)</f>
        <v>1316</v>
      </c>
      <c r="F25" s="26">
        <f>VLOOKUP(A25,'[1]DHG'!$A$9:$K$62,6,FALSE)</f>
        <v>0</v>
      </c>
      <c r="G25" s="26">
        <f>VLOOKUP(A25,'[1]DHG'!$A$9:$K$62,7,FALSE)</f>
        <v>0</v>
      </c>
      <c r="H25" s="26">
        <f t="shared" si="0"/>
        <v>1316</v>
      </c>
      <c r="I25" s="27">
        <v>1934.38</v>
      </c>
      <c r="J25" s="26">
        <f>VLOOKUP(A25,'[1]DHG'!$A$9:$K$62,10,FALSE)</f>
        <v>0</v>
      </c>
      <c r="K25" s="26">
        <f>VLOOKUP(A25,'[1]DHG'!$A$9:$K$62,11,FALSE)</f>
        <v>0</v>
      </c>
      <c r="L25" s="27">
        <f t="shared" si="1"/>
        <v>1934.38</v>
      </c>
      <c r="M25" s="16">
        <v>1671</v>
      </c>
      <c r="N25" s="16">
        <v>243.88</v>
      </c>
      <c r="O25" s="29">
        <f t="shared" si="2"/>
        <v>0.12736046122994651</v>
      </c>
      <c r="P25" s="16">
        <v>19.5</v>
      </c>
      <c r="Q25" s="19"/>
      <c r="R25" s="19"/>
      <c r="U25" s="19"/>
      <c r="V25" s="19"/>
    </row>
    <row r="26" spans="1:22" ht="19.5" customHeight="1">
      <c r="A26" s="15" t="s">
        <v>28</v>
      </c>
      <c r="B26" s="15" t="s">
        <v>73</v>
      </c>
      <c r="C26" s="15" t="s">
        <v>94</v>
      </c>
      <c r="D26" s="15" t="s">
        <v>155</v>
      </c>
      <c r="E26" s="26">
        <f>VLOOKUP(A26,'[1]DHG'!$A$9:$K$62,5,FALSE)</f>
        <v>323</v>
      </c>
      <c r="F26" s="26">
        <f>VLOOKUP(A26,'[1]DHG'!$A$9:$K$62,6,FALSE)</f>
        <v>6</v>
      </c>
      <c r="G26" s="26">
        <f>VLOOKUP(A26,'[1]DHG'!$A$9:$K$62,7,FALSE)</f>
        <v>0</v>
      </c>
      <c r="H26" s="26">
        <f t="shared" si="0"/>
        <v>329</v>
      </c>
      <c r="I26" s="27">
        <v>810.0699999999999</v>
      </c>
      <c r="J26" s="26">
        <f>VLOOKUP(A26,'[1]DHG'!$A$9:$K$62,10,FALSE)</f>
        <v>18</v>
      </c>
      <c r="K26" s="26">
        <f>VLOOKUP(A26,'[1]DHG'!$A$9:$K$62,11,FALSE)</f>
        <v>0</v>
      </c>
      <c r="L26" s="27">
        <f t="shared" si="1"/>
        <v>828.0699999999999</v>
      </c>
      <c r="M26" s="16">
        <v>713</v>
      </c>
      <c r="N26" s="16">
        <v>106.57</v>
      </c>
      <c r="O26" s="29">
        <f t="shared" si="2"/>
        <v>0.13003160193760144</v>
      </c>
      <c r="P26" s="16">
        <v>8.5</v>
      </c>
      <c r="Q26" s="19"/>
      <c r="R26" s="19"/>
      <c r="U26" s="19"/>
      <c r="V26" s="19"/>
    </row>
    <row r="27" spans="1:22" ht="19.5" customHeight="1">
      <c r="A27" s="15" t="s">
        <v>29</v>
      </c>
      <c r="B27" s="15" t="s">
        <v>73</v>
      </c>
      <c r="C27" s="15" t="s">
        <v>95</v>
      </c>
      <c r="D27" s="15" t="s">
        <v>112</v>
      </c>
      <c r="E27" s="26">
        <f>VLOOKUP(A27,'[1]DHG'!$A$9:$K$62,5,FALSE)</f>
        <v>468</v>
      </c>
      <c r="F27" s="26">
        <f>VLOOKUP(A27,'[1]DHG'!$A$9:$K$62,6,FALSE)</f>
        <v>0</v>
      </c>
      <c r="G27" s="26">
        <f>VLOOKUP(A27,'[1]DHG'!$A$9:$K$62,7,FALSE)</f>
        <v>0</v>
      </c>
      <c r="H27" s="26">
        <f t="shared" si="0"/>
        <v>468</v>
      </c>
      <c r="I27" s="27">
        <v>1068.0066</v>
      </c>
      <c r="J27" s="26">
        <f>VLOOKUP(A27,'[1]DHG'!$A$9:$K$62,10,FALSE)</f>
        <v>0</v>
      </c>
      <c r="K27" s="26">
        <f>VLOOKUP(A27,'[1]DHG'!$A$9:$K$62,11,FALSE)</f>
        <v>0</v>
      </c>
      <c r="L27" s="27">
        <f t="shared" si="1"/>
        <v>1068.0066</v>
      </c>
      <c r="M27" s="16">
        <v>909.9966</v>
      </c>
      <c r="N27" s="16">
        <v>147.51</v>
      </c>
      <c r="O27" s="29">
        <f t="shared" si="2"/>
        <v>0.13948849113565817</v>
      </c>
      <c r="P27" s="16">
        <v>10.5</v>
      </c>
      <c r="Q27" s="19"/>
      <c r="R27" s="19"/>
      <c r="U27" s="19"/>
      <c r="V27" s="19"/>
    </row>
    <row r="28" spans="1:22" ht="19.5" customHeight="1">
      <c r="A28" s="15" t="s">
        <v>30</v>
      </c>
      <c r="B28" s="15" t="s">
        <v>74</v>
      </c>
      <c r="C28" s="15" t="s">
        <v>93</v>
      </c>
      <c r="D28" s="15" t="s">
        <v>113</v>
      </c>
      <c r="E28" s="26">
        <f>VLOOKUP(A28,'[1]DHG'!$A$9:$K$62,5,FALSE)</f>
        <v>1250</v>
      </c>
      <c r="F28" s="26">
        <f>VLOOKUP(A28,'[1]DHG'!$A$9:$K$62,6,FALSE)</f>
        <v>0</v>
      </c>
      <c r="G28" s="26">
        <f>VLOOKUP(A28,'[1]DHG'!$A$9:$K$62,7,FALSE)</f>
        <v>0</v>
      </c>
      <c r="H28" s="26">
        <f t="shared" si="0"/>
        <v>1250</v>
      </c>
      <c r="I28" s="16">
        <v>1657.1399999999999</v>
      </c>
      <c r="J28" s="26">
        <f>VLOOKUP(A28,'[1]DHG'!$A$9:$K$62,10,FALSE)</f>
        <v>0</v>
      </c>
      <c r="K28" s="26">
        <f>VLOOKUP(A28,'[1]DHG'!$A$9:$K$62,11,FALSE)</f>
        <v>0</v>
      </c>
      <c r="L28" s="16">
        <f t="shared" si="1"/>
        <v>1657.1399999999999</v>
      </c>
      <c r="M28" s="16">
        <v>1417</v>
      </c>
      <c r="N28" s="16">
        <v>222.64</v>
      </c>
      <c r="O28" s="29">
        <f t="shared" si="2"/>
        <v>0.1357859042228782</v>
      </c>
      <c r="P28" s="16">
        <v>17.5</v>
      </c>
      <c r="Q28" s="19"/>
      <c r="R28" s="19"/>
      <c r="U28" s="19"/>
      <c r="V28" s="19"/>
    </row>
    <row r="29" spans="1:22" ht="19.5" customHeight="1">
      <c r="A29" s="15" t="s">
        <v>31</v>
      </c>
      <c r="B29" s="15" t="s">
        <v>74</v>
      </c>
      <c r="C29" s="15" t="s">
        <v>94</v>
      </c>
      <c r="D29" s="15" t="s">
        <v>114</v>
      </c>
      <c r="E29" s="26">
        <f>VLOOKUP(A29,'[1]DHG'!$A$9:$K$62,5,FALSE)</f>
        <v>379</v>
      </c>
      <c r="F29" s="26">
        <f>VLOOKUP(A29,'[1]DHG'!$A$9:$K$62,6,FALSE)</f>
        <v>0</v>
      </c>
      <c r="G29" s="26">
        <f>VLOOKUP(A29,'[1]DHG'!$A$9:$K$62,7,FALSE)</f>
        <v>0</v>
      </c>
      <c r="H29" s="26">
        <f t="shared" si="0"/>
        <v>379</v>
      </c>
      <c r="I29" s="16">
        <v>710.85</v>
      </c>
      <c r="J29" s="26">
        <f>VLOOKUP(A29,'[1]DHG'!$A$9:$K$62,10,FALSE)</f>
        <v>0</v>
      </c>
      <c r="K29" s="26">
        <f>VLOOKUP(A29,'[1]DHG'!$A$9:$K$62,11,FALSE)</f>
        <v>0</v>
      </c>
      <c r="L29" s="16">
        <f t="shared" si="1"/>
        <v>710.85</v>
      </c>
      <c r="M29" s="16">
        <v>618</v>
      </c>
      <c r="N29" s="16">
        <v>85.35</v>
      </c>
      <c r="O29" s="29">
        <f t="shared" si="2"/>
        <v>0.12134783535935166</v>
      </c>
      <c r="P29" s="16">
        <v>7.5</v>
      </c>
      <c r="Q29" s="19"/>
      <c r="R29" s="19"/>
      <c r="U29" s="19"/>
      <c r="V29" s="19"/>
    </row>
    <row r="30" spans="1:22" ht="19.5" customHeight="1">
      <c r="A30" s="15" t="s">
        <v>32</v>
      </c>
      <c r="B30" s="15" t="s">
        <v>74</v>
      </c>
      <c r="C30" s="15" t="s">
        <v>96</v>
      </c>
      <c r="D30" s="15" t="s">
        <v>115</v>
      </c>
      <c r="E30" s="26">
        <f>VLOOKUP(A30,'[1]DHG'!$A$9:$K$62,5,FALSE)</f>
        <v>1010</v>
      </c>
      <c r="F30" s="26">
        <f>VLOOKUP(A30,'[1]DHG'!$A$9:$K$62,6,FALSE)</f>
        <v>0</v>
      </c>
      <c r="G30" s="26">
        <f>VLOOKUP(A30,'[1]DHG'!$A$9:$K$62,7,FALSE)</f>
        <v>0</v>
      </c>
      <c r="H30" s="26">
        <f t="shared" si="0"/>
        <v>1010</v>
      </c>
      <c r="I30" s="16">
        <v>1231.8</v>
      </c>
      <c r="J30" s="26">
        <f>VLOOKUP(A30,'[1]DHG'!$A$9:$K$62,10,FALSE)</f>
        <v>0</v>
      </c>
      <c r="K30" s="26">
        <f>VLOOKUP(A30,'[1]DHG'!$A$9:$K$62,11,FALSE)</f>
        <v>18</v>
      </c>
      <c r="L30" s="16">
        <f t="shared" si="1"/>
        <v>1249.8</v>
      </c>
      <c r="M30" s="16">
        <v>1064</v>
      </c>
      <c r="N30" s="16">
        <v>171.3</v>
      </c>
      <c r="O30" s="29">
        <f t="shared" si="2"/>
        <v>0.138670768234437</v>
      </c>
      <c r="P30" s="16">
        <v>14.5</v>
      </c>
      <c r="Q30" s="19"/>
      <c r="R30" s="19"/>
      <c r="U30" s="19"/>
      <c r="V30" s="19"/>
    </row>
    <row r="31" spans="1:22" ht="19.5" customHeight="1">
      <c r="A31" s="15" t="s">
        <v>159</v>
      </c>
      <c r="B31" s="15" t="s">
        <v>74</v>
      </c>
      <c r="C31" s="15"/>
      <c r="D31" s="15" t="s">
        <v>156</v>
      </c>
      <c r="E31" s="26">
        <v>0</v>
      </c>
      <c r="F31" s="26">
        <v>0</v>
      </c>
      <c r="G31" s="26">
        <v>0</v>
      </c>
      <c r="H31" s="26">
        <v>0</v>
      </c>
      <c r="I31" s="16">
        <v>115.96000000000001</v>
      </c>
      <c r="J31" s="26">
        <v>0</v>
      </c>
      <c r="K31" s="26">
        <v>0</v>
      </c>
      <c r="L31" s="16">
        <f t="shared" si="1"/>
        <v>115.96000000000001</v>
      </c>
      <c r="M31" s="16">
        <v>91</v>
      </c>
      <c r="N31" s="16">
        <v>13.96</v>
      </c>
      <c r="O31" s="29">
        <f t="shared" si="2"/>
        <v>0.1330030487804878</v>
      </c>
      <c r="P31" s="16">
        <v>11</v>
      </c>
      <c r="Q31" s="19"/>
      <c r="R31" s="19"/>
      <c r="U31" s="19"/>
      <c r="V31" s="19"/>
    </row>
    <row r="32" spans="1:22" ht="19.5" customHeight="1">
      <c r="A32" s="15" t="s">
        <v>33</v>
      </c>
      <c r="B32" s="15" t="s">
        <v>75</v>
      </c>
      <c r="C32" s="15" t="s">
        <v>95</v>
      </c>
      <c r="D32" s="15" t="s">
        <v>116</v>
      </c>
      <c r="E32" s="26">
        <f>VLOOKUP(A32,'[1]DHG'!$A$9:$K$62,5,FALSE)</f>
        <v>1168</v>
      </c>
      <c r="F32" s="26">
        <f>VLOOKUP(A32,'[1]DHG'!$A$9:$K$62,6,FALSE)</f>
        <v>0</v>
      </c>
      <c r="G32" s="26">
        <f>VLOOKUP(A32,'[1]DHG'!$A$9:$K$62,7,FALSE)</f>
        <v>0</v>
      </c>
      <c r="H32" s="26">
        <f aca="true" t="shared" si="3" ref="H32:H63">SUM(E32:G32)</f>
        <v>1168</v>
      </c>
      <c r="I32" s="16">
        <v>2032.09</v>
      </c>
      <c r="J32" s="26">
        <f>VLOOKUP(A32,'[1]DHG'!$A$9:$K$62,10,FALSE)</f>
        <v>0</v>
      </c>
      <c r="K32" s="26">
        <f>VLOOKUP(A32,'[1]DHG'!$A$9:$K$62,11,FALSE)</f>
        <v>0</v>
      </c>
      <c r="L32" s="16">
        <f t="shared" si="1"/>
        <v>2032.09</v>
      </c>
      <c r="M32" s="16">
        <v>1730</v>
      </c>
      <c r="N32" s="16">
        <v>282.59</v>
      </c>
      <c r="O32" s="29">
        <f t="shared" si="2"/>
        <v>0.14041111204964746</v>
      </c>
      <c r="P32" s="16">
        <v>19.5</v>
      </c>
      <c r="Q32" s="19"/>
      <c r="R32" s="19"/>
      <c r="U32" s="19"/>
      <c r="V32" s="19"/>
    </row>
    <row r="33" spans="1:22" ht="19.5" customHeight="1">
      <c r="A33" s="15" t="s">
        <v>34</v>
      </c>
      <c r="B33" s="15" t="s">
        <v>76</v>
      </c>
      <c r="C33" s="15" t="s">
        <v>95</v>
      </c>
      <c r="D33" s="15" t="s">
        <v>117</v>
      </c>
      <c r="E33" s="26">
        <f>VLOOKUP(A33,'[1]DHG'!$A$9:$K$62,5,FALSE)</f>
        <v>916</v>
      </c>
      <c r="F33" s="26">
        <f>VLOOKUP(A33,'[1]DHG'!$A$9:$K$62,6,FALSE)</f>
        <v>0</v>
      </c>
      <c r="G33" s="26">
        <f>VLOOKUP(A33,'[1]DHG'!$A$9:$K$62,7,FALSE)</f>
        <v>0</v>
      </c>
      <c r="H33" s="26">
        <f t="shared" si="3"/>
        <v>916</v>
      </c>
      <c r="I33" s="16">
        <v>1219.35</v>
      </c>
      <c r="J33" s="26">
        <f>VLOOKUP(A33,'[1]DHG'!$A$9:$K$62,10,FALSE)</f>
        <v>0</v>
      </c>
      <c r="K33" s="26">
        <f>VLOOKUP(A33,'[1]DHG'!$A$9:$K$62,11,FALSE)</f>
        <v>0</v>
      </c>
      <c r="L33" s="16">
        <f t="shared" si="1"/>
        <v>1219.35</v>
      </c>
      <c r="M33" s="16">
        <v>1039</v>
      </c>
      <c r="N33" s="16">
        <v>167.35</v>
      </c>
      <c r="O33" s="29">
        <f t="shared" si="2"/>
        <v>0.13872425083930867</v>
      </c>
      <c r="P33" s="16">
        <v>13</v>
      </c>
      <c r="Q33" s="19"/>
      <c r="R33" s="19"/>
      <c r="U33" s="19"/>
      <c r="V33" s="19"/>
    </row>
    <row r="34" spans="1:22" ht="19.5" customHeight="1">
      <c r="A34" s="15" t="s">
        <v>35</v>
      </c>
      <c r="B34" s="15" t="s">
        <v>77</v>
      </c>
      <c r="C34" s="15" t="s">
        <v>94</v>
      </c>
      <c r="D34" s="15" t="s">
        <v>118</v>
      </c>
      <c r="E34" s="26">
        <f>VLOOKUP(A34,'[1]DHG'!$A$9:$K$62,5,FALSE)</f>
        <v>591</v>
      </c>
      <c r="F34" s="26">
        <f>VLOOKUP(A34,'[1]DHG'!$A$9:$K$62,6,FALSE)</f>
        <v>0</v>
      </c>
      <c r="G34" s="26">
        <f>VLOOKUP(A34,'[1]DHG'!$A$9:$K$62,7,FALSE)</f>
        <v>0</v>
      </c>
      <c r="H34" s="26">
        <f t="shared" si="3"/>
        <v>591</v>
      </c>
      <c r="I34" s="16">
        <v>1126.8084000000001</v>
      </c>
      <c r="J34" s="26">
        <f>VLOOKUP(A34,'[1]DHG'!$A$9:$K$62,10,FALSE)</f>
        <v>0</v>
      </c>
      <c r="K34" s="26">
        <f>VLOOKUP(A34,'[1]DHG'!$A$9:$K$62,11,FALSE)</f>
        <v>18</v>
      </c>
      <c r="L34" s="16">
        <f t="shared" si="1"/>
        <v>1144.8084000000001</v>
      </c>
      <c r="M34" s="16">
        <v>981.9984000000002</v>
      </c>
      <c r="N34" s="16">
        <v>151.81</v>
      </c>
      <c r="O34" s="29">
        <f t="shared" si="2"/>
        <v>0.13389387483811196</v>
      </c>
      <c r="P34" s="16">
        <v>11</v>
      </c>
      <c r="Q34" s="19"/>
      <c r="R34" s="19"/>
      <c r="U34" s="19"/>
      <c r="V34" s="19"/>
    </row>
    <row r="35" spans="1:22" ht="19.5" customHeight="1">
      <c r="A35" s="15" t="s">
        <v>36</v>
      </c>
      <c r="B35" s="15" t="s">
        <v>78</v>
      </c>
      <c r="C35" s="15" t="s">
        <v>95</v>
      </c>
      <c r="D35" s="15" t="s">
        <v>119</v>
      </c>
      <c r="E35" s="26">
        <f>VLOOKUP(A35,'[1]DHG'!$A$9:$K$62,5,FALSE)</f>
        <v>583</v>
      </c>
      <c r="F35" s="26">
        <f>VLOOKUP(A35,'[1]DHG'!$A$9:$K$62,6,FALSE)</f>
        <v>0</v>
      </c>
      <c r="G35" s="26">
        <f>VLOOKUP(A35,'[1]DHG'!$A$9:$K$62,7,FALSE)</f>
        <v>0</v>
      </c>
      <c r="H35" s="26">
        <f t="shared" si="3"/>
        <v>583</v>
      </c>
      <c r="I35" s="16">
        <v>801.85</v>
      </c>
      <c r="J35" s="26">
        <f>VLOOKUP(A35,'[1]DHG'!$A$9:$K$62,10,FALSE)</f>
        <v>0</v>
      </c>
      <c r="K35" s="26">
        <f>VLOOKUP(A35,'[1]DHG'!$A$9:$K$62,11,FALSE)</f>
        <v>0</v>
      </c>
      <c r="L35" s="16">
        <f t="shared" si="1"/>
        <v>801.85</v>
      </c>
      <c r="M35" s="16">
        <v>704</v>
      </c>
      <c r="N35" s="16">
        <v>89.35</v>
      </c>
      <c r="O35" s="29">
        <f t="shared" si="2"/>
        <v>0.11262368437637864</v>
      </c>
      <c r="P35" s="16">
        <v>8.5</v>
      </c>
      <c r="Q35" s="19"/>
      <c r="R35" s="19"/>
      <c r="U35" s="19"/>
      <c r="V35" s="19"/>
    </row>
    <row r="36" spans="1:22" ht="19.5" customHeight="1">
      <c r="A36" s="15" t="s">
        <v>37</v>
      </c>
      <c r="B36" s="15" t="s">
        <v>79</v>
      </c>
      <c r="C36" s="15" t="s">
        <v>95</v>
      </c>
      <c r="D36" s="15" t="s">
        <v>101</v>
      </c>
      <c r="E36" s="26">
        <f>VLOOKUP(A36,'[1]DHG'!$A$9:$K$62,5,FALSE)</f>
        <v>1631</v>
      </c>
      <c r="F36" s="26">
        <f>VLOOKUP(A36,'[1]DHG'!$A$9:$K$62,6,FALSE)</f>
        <v>0</v>
      </c>
      <c r="G36" s="26">
        <f>VLOOKUP(A36,'[1]DHG'!$A$9:$K$62,7,FALSE)</f>
        <v>0</v>
      </c>
      <c r="H36" s="26">
        <f t="shared" si="3"/>
        <v>1631</v>
      </c>
      <c r="I36" s="16">
        <v>2483.37</v>
      </c>
      <c r="J36" s="26">
        <f>VLOOKUP(A36,'[1]DHG'!$A$9:$K$62,10,FALSE)</f>
        <v>0</v>
      </c>
      <c r="K36" s="26">
        <f>VLOOKUP(A36,'[1]DHG'!$A$9:$K$62,11,FALSE)</f>
        <v>0</v>
      </c>
      <c r="L36" s="16">
        <f t="shared" si="1"/>
        <v>2483.37</v>
      </c>
      <c r="M36" s="16">
        <v>2125</v>
      </c>
      <c r="N36" s="16">
        <v>333.87</v>
      </c>
      <c r="O36" s="29">
        <f t="shared" si="2"/>
        <v>0.13578188354813392</v>
      </c>
      <c r="P36" s="16">
        <v>24.5</v>
      </c>
      <c r="Q36" s="19"/>
      <c r="R36" s="19"/>
      <c r="U36" s="19"/>
      <c r="V36" s="19"/>
    </row>
    <row r="37" spans="1:22" ht="19.5" customHeight="1">
      <c r="A37" s="15" t="s">
        <v>38</v>
      </c>
      <c r="B37" s="15" t="s">
        <v>80</v>
      </c>
      <c r="C37" s="15" t="s">
        <v>94</v>
      </c>
      <c r="D37" s="15" t="s">
        <v>120</v>
      </c>
      <c r="E37" s="26">
        <f>VLOOKUP(A37,'[1]DHG'!$A$9:$K$62,5,FALSE)</f>
        <v>268</v>
      </c>
      <c r="F37" s="26">
        <f>VLOOKUP(A37,'[1]DHG'!$A$9:$K$62,6,FALSE)</f>
        <v>0</v>
      </c>
      <c r="G37" s="26">
        <f>VLOOKUP(A37,'[1]DHG'!$A$9:$K$62,7,FALSE)</f>
        <v>0</v>
      </c>
      <c r="H37" s="26">
        <f t="shared" si="3"/>
        <v>268</v>
      </c>
      <c r="I37" s="16">
        <v>615.2167</v>
      </c>
      <c r="J37" s="26">
        <f>VLOOKUP(A37,'[1]DHG'!$A$9:$K$62,10,FALSE)</f>
        <v>0</v>
      </c>
      <c r="K37" s="26">
        <f>VLOOKUP(A37,'[1]DHG'!$A$9:$K$62,11,FALSE)</f>
        <v>0</v>
      </c>
      <c r="L37" s="16">
        <f t="shared" si="1"/>
        <v>615.2167</v>
      </c>
      <c r="M37" s="16">
        <v>534.9966999999999</v>
      </c>
      <c r="N37" s="16">
        <v>73.72</v>
      </c>
      <c r="O37" s="29">
        <f t="shared" si="2"/>
        <v>0.12110724085605012</v>
      </c>
      <c r="P37" s="16">
        <v>6.5</v>
      </c>
      <c r="Q37" s="19"/>
      <c r="R37" s="19"/>
      <c r="U37" s="19"/>
      <c r="V37" s="19"/>
    </row>
    <row r="38" spans="1:22" ht="19.5" customHeight="1">
      <c r="A38" s="15" t="s">
        <v>39</v>
      </c>
      <c r="B38" s="15" t="s">
        <v>81</v>
      </c>
      <c r="C38" s="15" t="s">
        <v>93</v>
      </c>
      <c r="D38" s="15" t="s">
        <v>121</v>
      </c>
      <c r="E38" s="26">
        <f>VLOOKUP(A38,'[1]DHG'!$A$9:$K$62,5,FALSE)</f>
        <v>732</v>
      </c>
      <c r="F38" s="26">
        <f>VLOOKUP(A38,'[1]DHG'!$A$9:$K$62,6,FALSE)</f>
        <v>0</v>
      </c>
      <c r="G38" s="26">
        <f>VLOOKUP(A38,'[1]DHG'!$A$9:$K$62,7,FALSE)</f>
        <v>0</v>
      </c>
      <c r="H38" s="26">
        <f t="shared" si="3"/>
        <v>732</v>
      </c>
      <c r="I38" s="16">
        <v>869.24</v>
      </c>
      <c r="J38" s="26">
        <f>VLOOKUP(A38,'[1]DHG'!$A$9:$K$62,10,FALSE)</f>
        <v>0</v>
      </c>
      <c r="K38" s="26">
        <f>VLOOKUP(A38,'[1]DHG'!$A$9:$K$62,11,FALSE)</f>
        <v>0</v>
      </c>
      <c r="L38" s="16">
        <f t="shared" si="1"/>
        <v>869.24</v>
      </c>
      <c r="M38" s="16">
        <v>764</v>
      </c>
      <c r="N38" s="16">
        <v>95.24</v>
      </c>
      <c r="O38" s="29">
        <f t="shared" si="2"/>
        <v>0.11084213956519715</v>
      </c>
      <c r="P38" s="16">
        <v>10</v>
      </c>
      <c r="Q38" s="19"/>
      <c r="R38" s="19"/>
      <c r="U38" s="19"/>
      <c r="V38" s="19"/>
    </row>
    <row r="39" spans="1:22" ht="19.5" customHeight="1">
      <c r="A39" s="15" t="s">
        <v>40</v>
      </c>
      <c r="B39" s="15" t="s">
        <v>81</v>
      </c>
      <c r="C39" s="15" t="s">
        <v>94</v>
      </c>
      <c r="D39" s="15" t="s">
        <v>122</v>
      </c>
      <c r="E39" s="26">
        <f>VLOOKUP(A39,'[1]DHG'!$A$9:$K$62,5,FALSE)</f>
        <v>568</v>
      </c>
      <c r="F39" s="26">
        <f>VLOOKUP(A39,'[1]DHG'!$A$9:$K$62,6,FALSE)</f>
        <v>0</v>
      </c>
      <c r="G39" s="26">
        <f>VLOOKUP(A39,'[1]DHG'!$A$9:$K$62,7,FALSE)</f>
        <v>0</v>
      </c>
      <c r="H39" s="26">
        <f t="shared" si="3"/>
        <v>568</v>
      </c>
      <c r="I39" s="16">
        <v>1314.2149</v>
      </c>
      <c r="J39" s="26">
        <f>VLOOKUP(A39,'[1]DHG'!$A$9:$K$62,10,FALSE)</f>
        <v>0</v>
      </c>
      <c r="K39" s="26">
        <f>VLOOKUP(A39,'[1]DHG'!$A$9:$K$62,11,FALSE)</f>
        <v>0</v>
      </c>
      <c r="L39" s="16">
        <f t="shared" si="1"/>
        <v>1314.2149</v>
      </c>
      <c r="M39" s="16">
        <v>1133.0049</v>
      </c>
      <c r="N39" s="16">
        <v>167.71</v>
      </c>
      <c r="O39" s="29">
        <f t="shared" si="2"/>
        <v>0.12893678699306052</v>
      </c>
      <c r="P39" s="16">
        <v>13.5</v>
      </c>
      <c r="Q39" s="19"/>
      <c r="R39" s="19"/>
      <c r="U39" s="19"/>
      <c r="V39" s="19"/>
    </row>
    <row r="40" spans="1:22" ht="19.5" customHeight="1">
      <c r="A40" s="15" t="s">
        <v>41</v>
      </c>
      <c r="B40" s="15" t="s">
        <v>82</v>
      </c>
      <c r="C40" s="15" t="s">
        <v>94</v>
      </c>
      <c r="D40" s="15" t="s">
        <v>123</v>
      </c>
      <c r="E40" s="26">
        <f>VLOOKUP(A40,'[1]DHG'!$A$9:$K$62,5,FALSE)</f>
        <v>305</v>
      </c>
      <c r="F40" s="26">
        <f>VLOOKUP(A40,'[1]DHG'!$A$9:$K$62,6,FALSE)</f>
        <v>10</v>
      </c>
      <c r="G40" s="26">
        <f>VLOOKUP(A40,'[1]DHG'!$A$9:$K$62,7,FALSE)</f>
        <v>0</v>
      </c>
      <c r="H40" s="26">
        <f t="shared" si="3"/>
        <v>315</v>
      </c>
      <c r="I40" s="16">
        <v>703.3054999999999</v>
      </c>
      <c r="J40" s="26">
        <f>VLOOKUP(A40,'[1]DHG'!$A$9:$K$62,10,FALSE)</f>
        <v>18</v>
      </c>
      <c r="K40" s="26">
        <f>VLOOKUP(A40,'[1]DHG'!$A$9:$K$62,11,FALSE)</f>
        <v>18</v>
      </c>
      <c r="L40" s="16">
        <f t="shared" si="1"/>
        <v>739.3054999999999</v>
      </c>
      <c r="M40" s="16">
        <v>661.9955</v>
      </c>
      <c r="N40" s="16">
        <v>70.31</v>
      </c>
      <c r="O40" s="29">
        <f t="shared" si="2"/>
        <v>0.09601184205225825</v>
      </c>
      <c r="P40" s="16">
        <v>7</v>
      </c>
      <c r="Q40" s="19"/>
      <c r="R40" s="19"/>
      <c r="U40" s="19"/>
      <c r="V40" s="19"/>
    </row>
    <row r="41" spans="1:22" ht="19.5" customHeight="1">
      <c r="A41" s="15" t="s">
        <v>42</v>
      </c>
      <c r="B41" s="15" t="s">
        <v>82</v>
      </c>
      <c r="C41" s="15" t="s">
        <v>93</v>
      </c>
      <c r="D41" s="15" t="s">
        <v>124</v>
      </c>
      <c r="E41" s="26">
        <f>VLOOKUP(A41,'[1]DHG'!$A$9:$K$62,5,FALSE)</f>
        <v>997</v>
      </c>
      <c r="F41" s="26">
        <f>VLOOKUP(A41,'[1]DHG'!$A$9:$K$62,6,FALSE)</f>
        <v>0</v>
      </c>
      <c r="G41" s="26">
        <f>VLOOKUP(A41,'[1]DHG'!$A$9:$K$62,7,FALSE)</f>
        <v>0</v>
      </c>
      <c r="H41" s="26">
        <f t="shared" si="3"/>
        <v>997</v>
      </c>
      <c r="I41" s="16">
        <v>1304.81</v>
      </c>
      <c r="J41" s="26">
        <f>VLOOKUP(A41,'[1]DHG'!$A$9:$K$62,10,FALSE)</f>
        <v>0</v>
      </c>
      <c r="K41" s="26">
        <f>VLOOKUP(A41,'[1]DHG'!$A$9:$K$62,11,FALSE)</f>
        <v>18</v>
      </c>
      <c r="L41" s="16">
        <f t="shared" si="1"/>
        <v>1322.81</v>
      </c>
      <c r="M41" s="16">
        <v>1139</v>
      </c>
      <c r="N41" s="16">
        <v>169.81</v>
      </c>
      <c r="O41" s="29">
        <f t="shared" si="2"/>
        <v>0.12974381308211277</v>
      </c>
      <c r="P41" s="16">
        <v>14</v>
      </c>
      <c r="Q41" s="19"/>
      <c r="R41" s="19"/>
      <c r="U41" s="19"/>
      <c r="V41" s="19"/>
    </row>
    <row r="42" spans="1:22" ht="19.5" customHeight="1">
      <c r="A42" s="15" t="s">
        <v>43</v>
      </c>
      <c r="B42" s="15" t="s">
        <v>83</v>
      </c>
      <c r="C42" s="15" t="s">
        <v>93</v>
      </c>
      <c r="D42" s="15" t="s">
        <v>125</v>
      </c>
      <c r="E42" s="26">
        <f>VLOOKUP(A42,'[1]DHG'!$A$9:$K$62,5,FALSE)</f>
        <v>1552</v>
      </c>
      <c r="F42" s="26">
        <f>VLOOKUP(A42,'[1]DHG'!$A$9:$K$62,6,FALSE)</f>
        <v>0</v>
      </c>
      <c r="G42" s="26">
        <f>VLOOKUP(A42,'[1]DHG'!$A$9:$K$62,7,FALSE)</f>
        <v>0</v>
      </c>
      <c r="H42" s="26">
        <f t="shared" si="3"/>
        <v>1552</v>
      </c>
      <c r="I42" s="16">
        <v>2585.6899999999996</v>
      </c>
      <c r="J42" s="26">
        <f>VLOOKUP(A42,'[1]DHG'!$A$9:$K$62,10,FALSE)</f>
        <v>0</v>
      </c>
      <c r="K42" s="26">
        <f>VLOOKUP(A42,'[1]DHG'!$A$9:$K$62,11,FALSE)</f>
        <v>0</v>
      </c>
      <c r="L42" s="16">
        <f aca="true" t="shared" si="4" ref="L42:L63">M42+N42+P42</f>
        <v>2585.6899999999996</v>
      </c>
      <c r="M42" s="16">
        <v>2232.9999999999995</v>
      </c>
      <c r="N42" s="16">
        <v>328.69</v>
      </c>
      <c r="O42" s="29">
        <f aca="true" t="shared" si="5" ref="O42:O64">N42/(M42+N42)</f>
        <v>0.12830982671595706</v>
      </c>
      <c r="P42" s="16">
        <v>24</v>
      </c>
      <c r="Q42" s="19"/>
      <c r="R42" s="19"/>
      <c r="U42" s="19"/>
      <c r="V42" s="19"/>
    </row>
    <row r="43" spans="1:22" ht="19.5" customHeight="1">
      <c r="A43" s="15" t="s">
        <v>44</v>
      </c>
      <c r="B43" s="15" t="s">
        <v>83</v>
      </c>
      <c r="C43" s="15" t="s">
        <v>94</v>
      </c>
      <c r="D43" s="15" t="s">
        <v>126</v>
      </c>
      <c r="E43" s="26">
        <f>VLOOKUP(A43,'[1]DHG'!$A$9:$K$62,5,FALSE)</f>
        <v>318</v>
      </c>
      <c r="F43" s="26">
        <f>VLOOKUP(A43,'[1]DHG'!$A$9:$K$62,6,FALSE)</f>
        <v>0</v>
      </c>
      <c r="G43" s="26">
        <f>VLOOKUP(A43,'[1]DHG'!$A$9:$K$62,7,FALSE)</f>
        <v>0</v>
      </c>
      <c r="H43" s="26">
        <f t="shared" si="3"/>
        <v>318</v>
      </c>
      <c r="I43" s="16">
        <v>764.4304999999999</v>
      </c>
      <c r="J43" s="26">
        <f>VLOOKUP(A43,'[1]DHG'!$A$9:$K$62,10,FALSE)</f>
        <v>0</v>
      </c>
      <c r="K43" s="26">
        <f>VLOOKUP(A43,'[1]DHG'!$A$9:$K$62,11,FALSE)</f>
        <v>0</v>
      </c>
      <c r="L43" s="16">
        <f t="shared" si="4"/>
        <v>764.4304999999999</v>
      </c>
      <c r="M43" s="16">
        <v>659.0004999999999</v>
      </c>
      <c r="N43" s="16">
        <v>97.93</v>
      </c>
      <c r="O43" s="29">
        <f t="shared" si="5"/>
        <v>0.12937779624417303</v>
      </c>
      <c r="P43" s="16">
        <v>7.5</v>
      </c>
      <c r="Q43" s="19"/>
      <c r="R43" s="19"/>
      <c r="U43" s="19"/>
      <c r="V43" s="19"/>
    </row>
    <row r="44" spans="1:22" ht="19.5" customHeight="1">
      <c r="A44" s="15" t="s">
        <v>45</v>
      </c>
      <c r="B44" s="15" t="s">
        <v>83</v>
      </c>
      <c r="C44" s="15" t="s">
        <v>95</v>
      </c>
      <c r="D44" s="15" t="s">
        <v>128</v>
      </c>
      <c r="E44" s="26">
        <f>VLOOKUP(A44,'[1]DHG'!$A$9:$K$62,5,FALSE)</f>
        <v>377</v>
      </c>
      <c r="F44" s="26">
        <f>VLOOKUP(A44,'[1]DHG'!$A$9:$K$62,6,FALSE)</f>
        <v>0</v>
      </c>
      <c r="G44" s="26">
        <f>VLOOKUP(A44,'[1]DHG'!$A$9:$K$62,7,FALSE)</f>
        <v>0</v>
      </c>
      <c r="H44" s="26">
        <f t="shared" si="3"/>
        <v>377</v>
      </c>
      <c r="I44" s="16">
        <v>810.1569999999999</v>
      </c>
      <c r="J44" s="26">
        <f>VLOOKUP(A44,'[1]DHG'!$A$9:$K$62,10,FALSE)</f>
        <v>0</v>
      </c>
      <c r="K44" s="26">
        <f>VLOOKUP(A44,'[1]DHG'!$A$9:$K$62,11,FALSE)</f>
        <v>0</v>
      </c>
      <c r="L44" s="16">
        <f t="shared" si="4"/>
        <v>810.1569999999999</v>
      </c>
      <c r="M44" s="16">
        <v>708.997</v>
      </c>
      <c r="N44" s="16">
        <v>93.16</v>
      </c>
      <c r="O44" s="29">
        <f t="shared" si="5"/>
        <v>0.1161368659751146</v>
      </c>
      <c r="P44" s="16">
        <v>8</v>
      </c>
      <c r="Q44" s="19"/>
      <c r="R44" s="19"/>
      <c r="U44" s="19"/>
      <c r="V44" s="19"/>
    </row>
    <row r="45" spans="1:22" ht="19.5" customHeight="1">
      <c r="A45" s="15" t="s">
        <v>46</v>
      </c>
      <c r="B45" s="15" t="s">
        <v>84</v>
      </c>
      <c r="C45" s="15" t="s">
        <v>96</v>
      </c>
      <c r="D45" s="15" t="s">
        <v>129</v>
      </c>
      <c r="E45" s="26">
        <f>VLOOKUP(A45,'[1]DHG'!$A$9:$K$62,5,FALSE)</f>
        <v>1058</v>
      </c>
      <c r="F45" s="26">
        <f>VLOOKUP(A45,'[1]DHG'!$A$9:$K$62,6,FALSE)</f>
        <v>0</v>
      </c>
      <c r="G45" s="26">
        <f>VLOOKUP(A45,'[1]DHG'!$A$9:$K$62,7,FALSE)</f>
        <v>0</v>
      </c>
      <c r="H45" s="26">
        <f t="shared" si="3"/>
        <v>1058</v>
      </c>
      <c r="I45" s="16">
        <v>1294.18</v>
      </c>
      <c r="J45" s="26">
        <f>VLOOKUP(A45,'[1]DHG'!$A$9:$K$62,10,FALSE)</f>
        <v>0</v>
      </c>
      <c r="K45" s="26">
        <f>VLOOKUP(A45,'[1]DHG'!$A$9:$K$62,11,FALSE)</f>
        <v>0</v>
      </c>
      <c r="L45" s="16">
        <f t="shared" si="4"/>
        <v>1294.18</v>
      </c>
      <c r="M45" s="16">
        <v>1094</v>
      </c>
      <c r="N45" s="16">
        <v>186.18</v>
      </c>
      <c r="O45" s="29">
        <f t="shared" si="5"/>
        <v>0.1454326735302848</v>
      </c>
      <c r="P45" s="16">
        <v>14</v>
      </c>
      <c r="Q45" s="19"/>
      <c r="R45" s="19"/>
      <c r="U45" s="19"/>
      <c r="V45" s="19"/>
    </row>
    <row r="46" spans="1:22" ht="19.5" customHeight="1">
      <c r="A46" s="15" t="s">
        <v>47</v>
      </c>
      <c r="B46" s="15" t="s">
        <v>84</v>
      </c>
      <c r="C46" s="15" t="s">
        <v>96</v>
      </c>
      <c r="D46" s="15" t="s">
        <v>130</v>
      </c>
      <c r="E46" s="26">
        <f>VLOOKUP(A46,'[1]DHG'!$A$9:$K$62,5,FALSE)</f>
        <v>516</v>
      </c>
      <c r="F46" s="26">
        <f>VLOOKUP(A46,'[1]DHG'!$A$9:$K$62,6,FALSE)</f>
        <v>0</v>
      </c>
      <c r="G46" s="26">
        <f>VLOOKUP(A46,'[1]DHG'!$A$9:$K$62,7,FALSE)</f>
        <v>0</v>
      </c>
      <c r="H46" s="26">
        <f t="shared" si="3"/>
        <v>516</v>
      </c>
      <c r="I46" s="16">
        <v>611.1099999999999</v>
      </c>
      <c r="J46" s="26">
        <f>VLOOKUP(A46,'[1]DHG'!$A$9:$K$62,10,FALSE)</f>
        <v>0</v>
      </c>
      <c r="K46" s="26">
        <f>VLOOKUP(A46,'[1]DHG'!$A$9:$K$62,11,FALSE)</f>
        <v>0</v>
      </c>
      <c r="L46" s="16">
        <f t="shared" si="4"/>
        <v>611.1099999999999</v>
      </c>
      <c r="M46" s="16">
        <v>526.9999999999999</v>
      </c>
      <c r="N46" s="16">
        <v>77.11</v>
      </c>
      <c r="O46" s="29">
        <f t="shared" si="5"/>
        <v>0.12764231679660992</v>
      </c>
      <c r="P46" s="16">
        <v>7</v>
      </c>
      <c r="Q46" s="19"/>
      <c r="R46" s="19"/>
      <c r="U46" s="19"/>
      <c r="V46" s="19"/>
    </row>
    <row r="47" spans="1:22" ht="19.5" customHeight="1">
      <c r="A47" s="15" t="s">
        <v>48</v>
      </c>
      <c r="B47" s="15" t="s">
        <v>84</v>
      </c>
      <c r="C47" s="15" t="s">
        <v>94</v>
      </c>
      <c r="D47" s="15" t="s">
        <v>131</v>
      </c>
      <c r="E47" s="26">
        <f>VLOOKUP(A47,'[1]DHG'!$A$9:$K$62,5,FALSE)</f>
        <v>240</v>
      </c>
      <c r="F47" s="26">
        <f>VLOOKUP(A47,'[1]DHG'!$A$9:$K$62,6,FALSE)</f>
        <v>0</v>
      </c>
      <c r="G47" s="26">
        <f>VLOOKUP(A47,'[1]DHG'!$A$9:$K$62,7,FALSE)</f>
        <v>0</v>
      </c>
      <c r="H47" s="26">
        <f t="shared" si="3"/>
        <v>240</v>
      </c>
      <c r="I47" s="16">
        <v>510.84790000000004</v>
      </c>
      <c r="J47" s="26">
        <f>VLOOKUP(A47,'[1]DHG'!$A$9:$K$62,10,FALSE)</f>
        <v>0</v>
      </c>
      <c r="K47" s="26">
        <f>VLOOKUP(A47,'[1]DHG'!$A$9:$K$62,11,FALSE)</f>
        <v>0</v>
      </c>
      <c r="L47" s="16">
        <f t="shared" si="4"/>
        <v>510.84790000000004</v>
      </c>
      <c r="M47" s="16">
        <v>452.9979</v>
      </c>
      <c r="N47" s="16">
        <v>52.85</v>
      </c>
      <c r="O47" s="29">
        <f t="shared" si="5"/>
        <v>0.10447804567341289</v>
      </c>
      <c r="P47" s="16">
        <v>5</v>
      </c>
      <c r="Q47" s="19"/>
      <c r="R47" s="19"/>
      <c r="U47" s="19"/>
      <c r="V47" s="19"/>
    </row>
    <row r="48" spans="1:22" ht="19.5" customHeight="1">
      <c r="A48" s="15" t="s">
        <v>49</v>
      </c>
      <c r="B48" s="15" t="s">
        <v>85</v>
      </c>
      <c r="C48" s="15" t="s">
        <v>93</v>
      </c>
      <c r="D48" s="15" t="s">
        <v>132</v>
      </c>
      <c r="E48" s="26">
        <f>VLOOKUP(A48,'[1]DHG'!$A$9:$K$62,5,FALSE)</f>
        <v>696</v>
      </c>
      <c r="F48" s="26">
        <f>VLOOKUP(A48,'[1]DHG'!$A$9:$K$62,6,FALSE)</f>
        <v>0</v>
      </c>
      <c r="G48" s="26">
        <f>VLOOKUP(A48,'[1]DHG'!$A$9:$K$62,7,FALSE)</f>
        <v>0</v>
      </c>
      <c r="H48" s="26">
        <f t="shared" si="3"/>
        <v>696</v>
      </c>
      <c r="I48" s="16">
        <v>1094.85</v>
      </c>
      <c r="J48" s="26">
        <f>VLOOKUP(A48,'[1]DHG'!$A$9:$K$62,10,FALSE)</f>
        <v>0</v>
      </c>
      <c r="K48" s="26">
        <f>VLOOKUP(A48,'[1]DHG'!$A$9:$K$62,11,FALSE)</f>
        <v>18</v>
      </c>
      <c r="L48" s="16">
        <f t="shared" si="4"/>
        <v>1112.85</v>
      </c>
      <c r="M48" s="16">
        <v>969.9999999999999</v>
      </c>
      <c r="N48" s="16">
        <v>131.85</v>
      </c>
      <c r="O48" s="29">
        <f t="shared" si="5"/>
        <v>0.11966238598720334</v>
      </c>
      <c r="P48" s="16">
        <v>11</v>
      </c>
      <c r="Q48" s="19"/>
      <c r="R48" s="19"/>
      <c r="U48" s="19"/>
      <c r="V48" s="19"/>
    </row>
    <row r="49" spans="1:22" ht="19.5" customHeight="1">
      <c r="A49" s="15" t="s">
        <v>50</v>
      </c>
      <c r="B49" s="15" t="s">
        <v>85</v>
      </c>
      <c r="C49" s="15" t="s">
        <v>94</v>
      </c>
      <c r="D49" s="15" t="s">
        <v>133</v>
      </c>
      <c r="E49" s="26">
        <f>VLOOKUP(A49,'[1]DHG'!$A$9:$K$62,5,FALSE)</f>
        <v>363</v>
      </c>
      <c r="F49" s="26">
        <f>VLOOKUP(A49,'[1]DHG'!$A$9:$K$62,6,FALSE)</f>
        <v>7</v>
      </c>
      <c r="G49" s="26">
        <f>VLOOKUP(A49,'[1]DHG'!$A$9:$K$62,7,FALSE)</f>
        <v>0</v>
      </c>
      <c r="H49" s="26">
        <f t="shared" si="3"/>
        <v>370</v>
      </c>
      <c r="I49" s="16">
        <v>705.1734</v>
      </c>
      <c r="J49" s="26">
        <f>VLOOKUP(A49,'[1]DHG'!$A$9:$K$62,10,FALSE)</f>
        <v>18</v>
      </c>
      <c r="K49" s="26">
        <f>VLOOKUP(A49,'[1]DHG'!$A$9:$K$62,11,FALSE)</f>
        <v>0</v>
      </c>
      <c r="L49" s="16">
        <f t="shared" si="4"/>
        <v>723.1734</v>
      </c>
      <c r="M49" s="16">
        <v>629.0034</v>
      </c>
      <c r="N49" s="16">
        <v>87.67</v>
      </c>
      <c r="O49" s="29">
        <f t="shared" si="5"/>
        <v>0.12232908323372962</v>
      </c>
      <c r="P49" s="16">
        <v>6.5</v>
      </c>
      <c r="Q49" s="19"/>
      <c r="R49" s="19"/>
      <c r="U49" s="19"/>
      <c r="V49" s="19"/>
    </row>
    <row r="50" spans="1:22" ht="19.5" customHeight="1">
      <c r="A50" s="15" t="s">
        <v>51</v>
      </c>
      <c r="B50" s="15" t="s">
        <v>86</v>
      </c>
      <c r="C50" s="15" t="s">
        <v>93</v>
      </c>
      <c r="D50" s="15" t="s">
        <v>134</v>
      </c>
      <c r="E50" s="26">
        <f>VLOOKUP(A50,'[1]DHG'!$A$9:$K$62,5,FALSE)</f>
        <v>1980</v>
      </c>
      <c r="F50" s="26">
        <f>VLOOKUP(A50,'[1]DHG'!$A$9:$K$62,6,FALSE)</f>
        <v>0</v>
      </c>
      <c r="G50" s="26">
        <f>VLOOKUP(A50,'[1]DHG'!$A$9:$K$62,7,FALSE)</f>
        <v>0</v>
      </c>
      <c r="H50" s="26">
        <f t="shared" si="3"/>
        <v>1980</v>
      </c>
      <c r="I50" s="16">
        <v>2623.29</v>
      </c>
      <c r="J50" s="26">
        <f>VLOOKUP(A50,'[1]DHG'!$A$9:$K$62,10,FALSE)</f>
        <v>0</v>
      </c>
      <c r="K50" s="26">
        <f>VLOOKUP(A50,'[1]DHG'!$A$9:$K$62,11,FALSE)</f>
        <v>0</v>
      </c>
      <c r="L50" s="16">
        <f t="shared" si="4"/>
        <v>2623.29</v>
      </c>
      <c r="M50" s="16">
        <v>2260</v>
      </c>
      <c r="N50" s="16">
        <v>336.29</v>
      </c>
      <c r="O50" s="29">
        <f t="shared" si="5"/>
        <v>0.12952713294739804</v>
      </c>
      <c r="P50" s="16">
        <v>27</v>
      </c>
      <c r="Q50" s="19"/>
      <c r="R50" s="19"/>
      <c r="U50" s="19"/>
      <c r="V50" s="19"/>
    </row>
    <row r="51" spans="1:22" ht="19.5" customHeight="1">
      <c r="A51" s="15" t="s">
        <v>52</v>
      </c>
      <c r="B51" s="15" t="s">
        <v>86</v>
      </c>
      <c r="C51" s="15" t="s">
        <v>95</v>
      </c>
      <c r="D51" s="15" t="s">
        <v>135</v>
      </c>
      <c r="E51" s="26">
        <f>VLOOKUP(A51,'[1]DHG'!$A$9:$K$62,5,FALSE)</f>
        <v>792</v>
      </c>
      <c r="F51" s="26">
        <f>VLOOKUP(A51,'[1]DHG'!$A$9:$K$62,6,FALSE)</f>
        <v>0</v>
      </c>
      <c r="G51" s="26">
        <f>VLOOKUP(A51,'[1]DHG'!$A$9:$K$62,7,FALSE)</f>
        <v>0</v>
      </c>
      <c r="H51" s="26">
        <f t="shared" si="3"/>
        <v>792</v>
      </c>
      <c r="I51" s="16">
        <v>1328.08</v>
      </c>
      <c r="J51" s="26">
        <f>VLOOKUP(A51,'[1]DHG'!$A$9:$K$62,10,FALSE)</f>
        <v>0</v>
      </c>
      <c r="K51" s="26">
        <f>VLOOKUP(A51,'[1]DHG'!$A$9:$K$62,11,FALSE)</f>
        <v>0</v>
      </c>
      <c r="L51" s="16">
        <f t="shared" si="4"/>
        <v>1328.08</v>
      </c>
      <c r="M51" s="16">
        <v>1146</v>
      </c>
      <c r="N51" s="16">
        <v>169.58</v>
      </c>
      <c r="O51" s="29">
        <f t="shared" si="5"/>
        <v>0.1289013210903176</v>
      </c>
      <c r="P51" s="16">
        <v>12.5</v>
      </c>
      <c r="Q51" s="19"/>
      <c r="R51" s="19"/>
      <c r="U51" s="19"/>
      <c r="V51" s="19"/>
    </row>
    <row r="52" spans="1:22" ht="19.5" customHeight="1">
      <c r="A52" s="15" t="s">
        <v>53</v>
      </c>
      <c r="B52" s="15" t="s">
        <v>87</v>
      </c>
      <c r="C52" s="15" t="s">
        <v>93</v>
      </c>
      <c r="D52" s="15" t="s">
        <v>136</v>
      </c>
      <c r="E52" s="26">
        <f>VLOOKUP(A52,'[1]DHG'!$A$9:$K$62,5,FALSE)</f>
        <v>1547</v>
      </c>
      <c r="F52" s="26">
        <f>VLOOKUP(A52,'[1]DHG'!$A$9:$K$62,6,FALSE)</f>
        <v>0</v>
      </c>
      <c r="G52" s="26">
        <f>VLOOKUP(A52,'[1]DHG'!$A$9:$K$62,7,FALSE)</f>
        <v>0</v>
      </c>
      <c r="H52" s="26">
        <f t="shared" si="3"/>
        <v>1547</v>
      </c>
      <c r="I52" s="27">
        <v>1761.41</v>
      </c>
      <c r="J52" s="26">
        <f>VLOOKUP(A52,'[1]DHG'!$A$9:$K$62,10,FALSE)</f>
        <v>0</v>
      </c>
      <c r="K52" s="26">
        <f>VLOOKUP(A52,'[1]DHG'!$A$9:$K$62,11,FALSE)</f>
        <v>0</v>
      </c>
      <c r="L52" s="27">
        <f t="shared" si="4"/>
        <v>1761.41</v>
      </c>
      <c r="M52" s="16">
        <v>1516</v>
      </c>
      <c r="N52" s="16">
        <v>225.41</v>
      </c>
      <c r="O52" s="29">
        <f t="shared" si="5"/>
        <v>0.12944108509770816</v>
      </c>
      <c r="P52" s="16">
        <v>20</v>
      </c>
      <c r="Q52" s="19"/>
      <c r="R52" s="19"/>
      <c r="U52" s="19"/>
      <c r="V52" s="19"/>
    </row>
    <row r="53" spans="1:22" ht="19.5" customHeight="1">
      <c r="A53" s="15" t="s">
        <v>54</v>
      </c>
      <c r="B53" s="15" t="s">
        <v>87</v>
      </c>
      <c r="C53" s="15" t="s">
        <v>95</v>
      </c>
      <c r="D53" s="15" t="s">
        <v>137</v>
      </c>
      <c r="E53" s="26">
        <f>VLOOKUP(A53,'[1]DHG'!$A$9:$K$62,5,FALSE)</f>
        <v>605</v>
      </c>
      <c r="F53" s="26">
        <f>VLOOKUP(A53,'[1]DHG'!$A$9:$K$62,6,FALSE)</f>
        <v>10</v>
      </c>
      <c r="G53" s="26">
        <f>VLOOKUP(A53,'[1]DHG'!$A$9:$K$62,7,FALSE)</f>
        <v>0</v>
      </c>
      <c r="H53" s="26">
        <f t="shared" si="3"/>
        <v>615</v>
      </c>
      <c r="I53" s="27">
        <v>1286.4399999999998</v>
      </c>
      <c r="J53" s="26">
        <f>VLOOKUP(A53,'[1]DHG'!$A$9:$K$62,10,FALSE)</f>
        <v>18</v>
      </c>
      <c r="K53" s="26">
        <f>VLOOKUP(A53,'[1]DHG'!$A$9:$K$62,11,FALSE)</f>
        <v>18</v>
      </c>
      <c r="L53" s="27">
        <f t="shared" si="4"/>
        <v>1322.4399999999998</v>
      </c>
      <c r="M53" s="16">
        <v>1139.9999999999998</v>
      </c>
      <c r="N53" s="16">
        <v>169.94</v>
      </c>
      <c r="O53" s="29">
        <f t="shared" si="5"/>
        <v>0.1297311327236362</v>
      </c>
      <c r="P53" s="16">
        <v>12.5</v>
      </c>
      <c r="Q53" s="19"/>
      <c r="R53" s="19"/>
      <c r="U53" s="19"/>
      <c r="V53" s="19"/>
    </row>
    <row r="54" spans="1:22" ht="19.5" customHeight="1">
      <c r="A54" s="15" t="s">
        <v>55</v>
      </c>
      <c r="B54" s="15" t="s">
        <v>88</v>
      </c>
      <c r="C54" s="15" t="s">
        <v>93</v>
      </c>
      <c r="D54" s="15" t="s">
        <v>138</v>
      </c>
      <c r="E54" s="26">
        <f>VLOOKUP(A54,'[1]DHG'!$A$9:$K$62,5,FALSE)</f>
        <v>1918</v>
      </c>
      <c r="F54" s="26">
        <f>VLOOKUP(A54,'[1]DHG'!$A$9:$K$62,6,FALSE)</f>
        <v>0</v>
      </c>
      <c r="G54" s="26">
        <f>VLOOKUP(A54,'[1]DHG'!$A$9:$K$62,7,FALSE)</f>
        <v>0</v>
      </c>
      <c r="H54" s="26">
        <f t="shared" si="3"/>
        <v>1918</v>
      </c>
      <c r="I54" s="16">
        <v>2162.7000000000003</v>
      </c>
      <c r="J54" s="26">
        <f>VLOOKUP(A54,'[1]DHG'!$A$9:$K$62,10,FALSE)</f>
        <v>0</v>
      </c>
      <c r="K54" s="26">
        <f>VLOOKUP(A54,'[1]DHG'!$A$9:$K$62,11,FALSE)</f>
        <v>0</v>
      </c>
      <c r="L54" s="16">
        <f t="shared" si="4"/>
        <v>2162.7000000000003</v>
      </c>
      <c r="M54" s="16">
        <v>1835.0000000000002</v>
      </c>
      <c r="N54" s="16">
        <v>303.2</v>
      </c>
      <c r="O54" s="29">
        <f t="shared" si="5"/>
        <v>0.14180151529323728</v>
      </c>
      <c r="P54" s="16">
        <v>24.5</v>
      </c>
      <c r="Q54" s="19"/>
      <c r="R54" s="19"/>
      <c r="U54" s="19"/>
      <c r="V54" s="19"/>
    </row>
    <row r="55" spans="1:22" ht="19.5" customHeight="1">
      <c r="A55" s="15" t="s">
        <v>56</v>
      </c>
      <c r="B55" s="15" t="s">
        <v>88</v>
      </c>
      <c r="C55" s="15" t="s">
        <v>96</v>
      </c>
      <c r="D55" s="15" t="s">
        <v>139</v>
      </c>
      <c r="E55" s="26">
        <f>VLOOKUP(A55,'[1]DHG'!$A$9:$K$62,5,FALSE)</f>
        <v>1207</v>
      </c>
      <c r="F55" s="26">
        <f>VLOOKUP(A55,'[1]DHG'!$A$9:$K$62,6,FALSE)</f>
        <v>0</v>
      </c>
      <c r="G55" s="26">
        <f>VLOOKUP(A55,'[1]DHG'!$A$9:$K$62,7,FALSE)</f>
        <v>0</v>
      </c>
      <c r="H55" s="26">
        <f t="shared" si="3"/>
        <v>1207</v>
      </c>
      <c r="I55" s="16">
        <v>1336.1</v>
      </c>
      <c r="J55" s="26">
        <f>VLOOKUP(A55,'[1]DHG'!$A$9:$K$62,10,FALSE)</f>
        <v>0</v>
      </c>
      <c r="K55" s="26">
        <f>VLOOKUP(A55,'[1]DHG'!$A$9:$K$62,11,FALSE)</f>
        <v>18</v>
      </c>
      <c r="L55" s="16">
        <f t="shared" si="4"/>
        <v>1354.1</v>
      </c>
      <c r="M55" s="16">
        <v>1189</v>
      </c>
      <c r="N55" s="16">
        <v>148.6</v>
      </c>
      <c r="O55" s="29">
        <f t="shared" si="5"/>
        <v>0.11109449760765551</v>
      </c>
      <c r="P55" s="16">
        <v>16.5</v>
      </c>
      <c r="Q55" s="19"/>
      <c r="R55" s="19"/>
      <c r="U55" s="19"/>
      <c r="V55" s="19"/>
    </row>
    <row r="56" spans="1:22" ht="19.5" customHeight="1">
      <c r="A56" s="15" t="s">
        <v>57</v>
      </c>
      <c r="B56" s="15" t="s">
        <v>88</v>
      </c>
      <c r="C56" s="15" t="s">
        <v>94</v>
      </c>
      <c r="D56" s="15" t="s">
        <v>140</v>
      </c>
      <c r="E56" s="26">
        <f>VLOOKUP(A56,'[1]DHG'!$A$9:$K$62,5,FALSE)</f>
        <v>500</v>
      </c>
      <c r="F56" s="26">
        <f>VLOOKUP(A56,'[1]DHG'!$A$9:$K$62,6,FALSE)</f>
        <v>11</v>
      </c>
      <c r="G56" s="26">
        <f>VLOOKUP(A56,'[1]DHG'!$A$9:$K$62,7,FALSE)</f>
        <v>0</v>
      </c>
      <c r="H56" s="26">
        <f t="shared" si="3"/>
        <v>511</v>
      </c>
      <c r="I56" s="16">
        <v>1046.5437</v>
      </c>
      <c r="J56" s="26">
        <f>VLOOKUP(A56,'[1]DHG'!$A$9:$K$62,10,FALSE)</f>
        <v>18</v>
      </c>
      <c r="K56" s="26">
        <f>VLOOKUP(A56,'[1]DHG'!$A$9:$K$62,11,FALSE)</f>
        <v>0</v>
      </c>
      <c r="L56" s="16">
        <f t="shared" si="4"/>
        <v>1064.5437</v>
      </c>
      <c r="M56" s="16">
        <v>914.0037</v>
      </c>
      <c r="N56" s="16">
        <v>139.54</v>
      </c>
      <c r="O56" s="29">
        <f t="shared" si="5"/>
        <v>0.13244823162057728</v>
      </c>
      <c r="P56" s="16">
        <v>11</v>
      </c>
      <c r="Q56" s="19"/>
      <c r="R56" s="19"/>
      <c r="U56" s="19"/>
      <c r="V56" s="19"/>
    </row>
    <row r="57" spans="1:22" ht="19.5" customHeight="1">
      <c r="A57" s="15" t="s">
        <v>58</v>
      </c>
      <c r="B57" s="15" t="s">
        <v>89</v>
      </c>
      <c r="C57" s="15" t="s">
        <v>93</v>
      </c>
      <c r="D57" s="15" t="s">
        <v>141</v>
      </c>
      <c r="E57" s="26">
        <f>VLOOKUP(A57,'[1]DHG'!$A$9:$K$62,5,FALSE)</f>
        <v>1900</v>
      </c>
      <c r="F57" s="26">
        <f>VLOOKUP(A57,'[1]DHG'!$A$9:$K$62,6,FALSE)</f>
        <v>0</v>
      </c>
      <c r="G57" s="26">
        <f>VLOOKUP(A57,'[1]DHG'!$A$9:$K$62,7,FALSE)</f>
        <v>0</v>
      </c>
      <c r="H57" s="26">
        <f t="shared" si="3"/>
        <v>1900</v>
      </c>
      <c r="I57" s="16">
        <v>2643.67</v>
      </c>
      <c r="J57" s="26">
        <f>VLOOKUP(A57,'[1]DHG'!$A$9:$K$62,10,FALSE)</f>
        <v>0</v>
      </c>
      <c r="K57" s="26">
        <f>VLOOKUP(A57,'[1]DHG'!$A$9:$K$62,11,FALSE)</f>
        <v>0</v>
      </c>
      <c r="L57" s="16">
        <f t="shared" si="4"/>
        <v>2643.67</v>
      </c>
      <c r="M57" s="16">
        <v>2270</v>
      </c>
      <c r="N57" s="16">
        <v>345.67</v>
      </c>
      <c r="O57" s="29">
        <f t="shared" si="5"/>
        <v>0.13215352089521998</v>
      </c>
      <c r="P57" s="16">
        <v>28</v>
      </c>
      <c r="Q57" s="19"/>
      <c r="R57" s="19"/>
      <c r="U57" s="19"/>
      <c r="V57" s="19"/>
    </row>
    <row r="58" spans="1:22" ht="19.5" customHeight="1">
      <c r="A58" s="15" t="s">
        <v>59</v>
      </c>
      <c r="B58" s="15" t="s">
        <v>90</v>
      </c>
      <c r="C58" s="15" t="s">
        <v>93</v>
      </c>
      <c r="D58" s="15" t="s">
        <v>127</v>
      </c>
      <c r="E58" s="26">
        <f>VLOOKUP(A58,'[1]DHG'!$A$9:$K$62,5,FALSE)</f>
        <v>1171</v>
      </c>
      <c r="F58" s="26">
        <f>VLOOKUP(A58,'[1]DHG'!$A$9:$K$62,6,FALSE)</f>
        <v>0</v>
      </c>
      <c r="G58" s="26">
        <f>VLOOKUP(A58,'[1]DHG'!$A$9:$K$62,7,FALSE)</f>
        <v>0</v>
      </c>
      <c r="H58" s="26">
        <f t="shared" si="3"/>
        <v>1171</v>
      </c>
      <c r="I58" s="16">
        <v>1670.8500000000001</v>
      </c>
      <c r="J58" s="26">
        <f>VLOOKUP(A58,'[1]DHG'!$A$9:$K$62,10,FALSE)</f>
        <v>0</v>
      </c>
      <c r="K58" s="26">
        <f>VLOOKUP(A58,'[1]DHG'!$A$9:$K$62,11,FALSE)</f>
        <v>0</v>
      </c>
      <c r="L58" s="16">
        <f t="shared" si="4"/>
        <v>1670.8500000000001</v>
      </c>
      <c r="M58" s="16">
        <v>1440.0000000000002</v>
      </c>
      <c r="N58" s="16">
        <v>213.85</v>
      </c>
      <c r="O58" s="29">
        <f t="shared" si="5"/>
        <v>0.12930435045499894</v>
      </c>
      <c r="P58" s="16">
        <v>17</v>
      </c>
      <c r="Q58" s="19"/>
      <c r="R58" s="19"/>
      <c r="U58" s="19"/>
      <c r="V58" s="19"/>
    </row>
    <row r="59" spans="1:22" ht="19.5" customHeight="1">
      <c r="A59" s="15" t="s">
        <v>60</v>
      </c>
      <c r="B59" s="15" t="s">
        <v>90</v>
      </c>
      <c r="C59" s="15" t="s">
        <v>94</v>
      </c>
      <c r="D59" s="15" t="s">
        <v>142</v>
      </c>
      <c r="E59" s="26">
        <f>VLOOKUP(A59,'[1]DHG'!$A$9:$K$62,5,FALSE)</f>
        <v>248</v>
      </c>
      <c r="F59" s="26">
        <f>VLOOKUP(A59,'[1]DHG'!$A$9:$K$62,6,FALSE)</f>
        <v>6</v>
      </c>
      <c r="G59" s="26">
        <f>VLOOKUP(A59,'[1]DHG'!$A$9:$K$62,7,FALSE)</f>
        <v>0</v>
      </c>
      <c r="H59" s="26">
        <f t="shared" si="3"/>
        <v>254</v>
      </c>
      <c r="I59" s="16">
        <v>705.083</v>
      </c>
      <c r="J59" s="26">
        <f>VLOOKUP(A59,'[1]DHG'!$A$9:$K$62,10,FALSE)</f>
        <v>18</v>
      </c>
      <c r="K59" s="26">
        <f>VLOOKUP(A59,'[1]DHG'!$A$9:$K$62,11,FALSE)</f>
        <v>0</v>
      </c>
      <c r="L59" s="16">
        <f t="shared" si="4"/>
        <v>723.083</v>
      </c>
      <c r="M59" s="16">
        <v>623.0029999999999</v>
      </c>
      <c r="N59" s="16">
        <v>92.08</v>
      </c>
      <c r="O59" s="29">
        <f t="shared" si="5"/>
        <v>0.12876826885830037</v>
      </c>
      <c r="P59" s="16">
        <v>8</v>
      </c>
      <c r="Q59" s="19"/>
      <c r="R59" s="19"/>
      <c r="U59" s="19"/>
      <c r="V59" s="19"/>
    </row>
    <row r="60" spans="1:22" ht="19.5" customHeight="1">
      <c r="A60" s="15" t="s">
        <v>61</v>
      </c>
      <c r="B60" s="15" t="s">
        <v>91</v>
      </c>
      <c r="C60" s="15" t="s">
        <v>93</v>
      </c>
      <c r="D60" s="15" t="s">
        <v>143</v>
      </c>
      <c r="E60" s="26">
        <f>VLOOKUP(A60,'[1]DHG'!$A$9:$K$62,5,FALSE)</f>
        <v>1722</v>
      </c>
      <c r="F60" s="26">
        <f>VLOOKUP(A60,'[1]DHG'!$A$9:$K$62,6,FALSE)</f>
        <v>0</v>
      </c>
      <c r="G60" s="26">
        <f>VLOOKUP(A60,'[1]DHG'!$A$9:$K$62,7,FALSE)</f>
        <v>0</v>
      </c>
      <c r="H60" s="26">
        <f t="shared" si="3"/>
        <v>1722</v>
      </c>
      <c r="I60" s="16">
        <v>1982.78</v>
      </c>
      <c r="J60" s="26">
        <f>VLOOKUP(A60,'[1]DHG'!$A$9:$K$62,10,FALSE)</f>
        <v>0</v>
      </c>
      <c r="K60" s="26">
        <f>VLOOKUP(A60,'[1]DHG'!$A$9:$K$62,11,FALSE)</f>
        <v>0</v>
      </c>
      <c r="L60" s="16">
        <f t="shared" si="4"/>
        <v>1982.78</v>
      </c>
      <c r="M60" s="16">
        <v>1707</v>
      </c>
      <c r="N60" s="16">
        <v>253.78</v>
      </c>
      <c r="O60" s="29">
        <f t="shared" si="5"/>
        <v>0.12942808474178644</v>
      </c>
      <c r="P60" s="16">
        <v>22</v>
      </c>
      <c r="Q60" s="19"/>
      <c r="R60" s="19"/>
      <c r="U60" s="19"/>
      <c r="V60" s="19"/>
    </row>
    <row r="61" spans="1:22" ht="19.5" customHeight="1">
      <c r="A61" s="15" t="s">
        <v>62</v>
      </c>
      <c r="B61" s="15" t="s">
        <v>91</v>
      </c>
      <c r="C61" s="15" t="s">
        <v>94</v>
      </c>
      <c r="D61" s="15" t="s">
        <v>144</v>
      </c>
      <c r="E61" s="26">
        <f>VLOOKUP(A61,'[1]DHG'!$A$9:$K$62,5,FALSE)</f>
        <v>330</v>
      </c>
      <c r="F61" s="26">
        <f>VLOOKUP(A61,'[1]DHG'!$A$9:$K$62,6,FALSE)</f>
        <v>0</v>
      </c>
      <c r="G61" s="26">
        <f>VLOOKUP(A61,'[1]DHG'!$A$9:$K$62,7,FALSE)</f>
        <v>16</v>
      </c>
      <c r="H61" s="26">
        <f t="shared" si="3"/>
        <v>346</v>
      </c>
      <c r="I61" s="16">
        <v>696.3135</v>
      </c>
      <c r="J61" s="26">
        <f>VLOOKUP(A61,'[1]DHG'!$A$9:$K$62,10,FALSE)</f>
        <v>0</v>
      </c>
      <c r="K61" s="26">
        <f>VLOOKUP(A61,'[1]DHG'!$A$9:$K$62,11,FALSE)</f>
        <v>0</v>
      </c>
      <c r="L61" s="16">
        <f t="shared" si="4"/>
        <v>696.3135</v>
      </c>
      <c r="M61" s="16">
        <v>602.0035</v>
      </c>
      <c r="N61" s="16">
        <v>87.81</v>
      </c>
      <c r="O61" s="29">
        <f t="shared" si="5"/>
        <v>0.1272952761869694</v>
      </c>
      <c r="P61" s="16">
        <v>6.5</v>
      </c>
      <c r="Q61" s="19"/>
      <c r="R61" s="19"/>
      <c r="U61" s="19"/>
      <c r="V61" s="19"/>
    </row>
    <row r="62" spans="1:22" ht="19.5" customHeight="1">
      <c r="A62" s="15" t="s">
        <v>63</v>
      </c>
      <c r="B62" s="17" t="s">
        <v>92</v>
      </c>
      <c r="C62" s="17" t="s">
        <v>93</v>
      </c>
      <c r="D62" s="17" t="s">
        <v>145</v>
      </c>
      <c r="E62" s="26">
        <f>VLOOKUP(A62,'[1]DHG'!$A$9:$K$62,5,FALSE)</f>
        <v>724</v>
      </c>
      <c r="F62" s="26">
        <f>VLOOKUP(A62,'[1]DHG'!$A$9:$K$62,6,FALSE)</f>
        <v>0</v>
      </c>
      <c r="G62" s="26">
        <f>VLOOKUP(A62,'[1]DHG'!$A$9:$K$62,7,FALSE)</f>
        <v>0</v>
      </c>
      <c r="H62" s="26">
        <f t="shared" si="3"/>
        <v>724</v>
      </c>
      <c r="I62" s="16">
        <v>1240.5</v>
      </c>
      <c r="J62" s="26">
        <f>VLOOKUP(A62,'[1]DHG'!$A$9:$K$62,10,FALSE)</f>
        <v>0</v>
      </c>
      <c r="K62" s="26">
        <f>VLOOKUP(A62,'[1]DHG'!$A$9:$K$62,11,FALSE)</f>
        <v>0</v>
      </c>
      <c r="L62" s="16">
        <f t="shared" si="4"/>
        <v>1240.5</v>
      </c>
      <c r="M62" s="16">
        <v>1068</v>
      </c>
      <c r="N62" s="16">
        <v>160.5</v>
      </c>
      <c r="O62" s="29">
        <f t="shared" si="5"/>
        <v>0.13064713064713065</v>
      </c>
      <c r="P62" s="16">
        <v>12</v>
      </c>
      <c r="Q62" s="19"/>
      <c r="R62" s="19"/>
      <c r="U62" s="19"/>
      <c r="V62" s="19"/>
    </row>
    <row r="63" spans="1:22" ht="19.5" customHeight="1">
      <c r="A63" s="15" t="s">
        <v>64</v>
      </c>
      <c r="B63" s="15" t="s">
        <v>92</v>
      </c>
      <c r="C63" s="15" t="s">
        <v>95</v>
      </c>
      <c r="D63" s="15" t="s">
        <v>146</v>
      </c>
      <c r="E63" s="32">
        <f>VLOOKUP(A63,'[1]DHG'!$A$9:$K$62,5,FALSE)</f>
        <v>410</v>
      </c>
      <c r="F63" s="32">
        <f>VLOOKUP(A63,'[1]DHG'!$A$9:$K$62,6,FALSE)</f>
        <v>7</v>
      </c>
      <c r="G63" s="32">
        <f>VLOOKUP(A63,'[1]DHG'!$A$9:$K$62,7,FALSE)</f>
        <v>0</v>
      </c>
      <c r="H63" s="33">
        <f t="shared" si="3"/>
        <v>417</v>
      </c>
      <c r="I63" s="16">
        <v>1087.9104</v>
      </c>
      <c r="J63" s="32">
        <f>VLOOKUP(A63,'[1]DHG'!$A$9:$K$62,10,FALSE)</f>
        <v>18</v>
      </c>
      <c r="K63" s="32">
        <f>VLOOKUP(A63,'[1]DHG'!$A$9:$K$62,11,FALSE)</f>
        <v>0</v>
      </c>
      <c r="L63" s="16">
        <f t="shared" si="4"/>
        <v>1105.9104</v>
      </c>
      <c r="M63" s="16">
        <v>954.0004</v>
      </c>
      <c r="N63" s="16">
        <v>140.91</v>
      </c>
      <c r="O63" s="34">
        <f t="shared" si="5"/>
        <v>0.12869546220403058</v>
      </c>
      <c r="P63" s="16">
        <v>11</v>
      </c>
      <c r="Q63" s="19"/>
      <c r="R63" s="19"/>
      <c r="U63" s="19"/>
      <c r="V63" s="19"/>
    </row>
    <row r="64" spans="1:18" s="8" customFormat="1" ht="33.75" customHeight="1">
      <c r="A64" s="31" t="s">
        <v>2</v>
      </c>
      <c r="B64" s="31"/>
      <c r="C64" s="31"/>
      <c r="D64" s="31"/>
      <c r="E64" s="23">
        <f aca="true" t="shared" si="6" ref="E64:K64">SUM(E10:E63)</f>
        <v>45867</v>
      </c>
      <c r="F64" s="23">
        <f t="shared" si="6"/>
        <v>77</v>
      </c>
      <c r="G64" s="23">
        <f t="shared" si="6"/>
        <v>144</v>
      </c>
      <c r="H64" s="23">
        <f t="shared" si="6"/>
        <v>46088</v>
      </c>
      <c r="I64" s="7">
        <f t="shared" si="6"/>
        <v>71471.3124</v>
      </c>
      <c r="J64" s="7">
        <f t="shared" si="6"/>
        <v>180</v>
      </c>
      <c r="K64" s="7">
        <f t="shared" si="6"/>
        <v>198</v>
      </c>
      <c r="L64" s="7">
        <f>SUM(L10:L63)</f>
        <v>71849.3124</v>
      </c>
      <c r="M64" s="7">
        <f>SUM(M10:M63)</f>
        <v>61905.0024</v>
      </c>
      <c r="N64" s="7">
        <f>SUM(N10:N63)</f>
        <v>9201.310000000003</v>
      </c>
      <c r="O64" s="35">
        <f t="shared" si="5"/>
        <v>0.12940215417499282</v>
      </c>
      <c r="P64" s="7">
        <f>SUM(P10:P63)</f>
        <v>743</v>
      </c>
      <c r="Q64" s="21"/>
      <c r="R64" s="22"/>
    </row>
    <row r="65" spans="2:12" ht="15.75">
      <c r="B65" s="11"/>
      <c r="C65" s="11"/>
      <c r="D65" s="10"/>
      <c r="E65" s="9"/>
      <c r="F65" s="9"/>
      <c r="G65" s="9"/>
      <c r="H65" s="9"/>
      <c r="I65" s="20"/>
      <c r="J65" s="30"/>
      <c r="L65" s="20"/>
    </row>
    <row r="66" spans="9:12" ht="12.75">
      <c r="I66" s="20"/>
      <c r="L66" s="12"/>
    </row>
    <row r="67" spans="1:18" ht="12.75">
      <c r="A67" s="6" t="s">
        <v>160</v>
      </c>
      <c r="I67" s="20"/>
      <c r="J67" s="20"/>
      <c r="K67" s="20"/>
      <c r="R67" s="19"/>
    </row>
    <row r="69" ht="12.75">
      <c r="J69" s="20"/>
    </row>
  </sheetData>
  <sheetProtection/>
  <mergeCells count="3">
    <mergeCell ref="A5:P5"/>
    <mergeCell ref="A6:P6"/>
    <mergeCell ref="A7:P7"/>
  </mergeCells>
  <printOptions horizontalCentered="1"/>
  <pageMargins left="0" right="0" top="0.3937007874015748" bottom="0.3937007874015748" header="0.1968503937007874" footer="0.1968503937007874"/>
  <pageSetup fitToHeight="5" fitToWidth="1" horizontalDpi="600" verticalDpi="600" orientation="landscape" paperSize="9" scale="78" r:id="rId1"/>
  <headerFooter scaleWithDoc="0" alignWithMargins="0">
    <oddFooter>&amp;R&amp;P/&amp;N</oddFooter>
  </headerFooter>
  <ignoredErrors>
    <ignoredError sqref="F64 O6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IA92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IA92</dc:creator>
  <cp:keywords/>
  <dc:description/>
  <cp:lastModifiedBy>Angélique</cp:lastModifiedBy>
  <cp:lastPrinted>2020-01-15T17:55:08Z</cp:lastPrinted>
  <dcterms:created xsi:type="dcterms:W3CDTF">2014-11-12T10:40:18Z</dcterms:created>
  <dcterms:modified xsi:type="dcterms:W3CDTF">2020-02-06T20:17:59Z</dcterms:modified>
  <cp:category/>
  <cp:version/>
  <cp:contentType/>
  <cp:contentStatus/>
</cp:coreProperties>
</file>