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ngélique\Desktop\"/>
    </mc:Choice>
  </mc:AlternateContent>
  <xr:revisionPtr revIDLastSave="0" documentId="8_{93C021E2-8788-4004-9F38-B4257A6F12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GH CLG ACTUALISEE 2020" sheetId="1" r:id="rId1"/>
  </sheets>
  <externalReferences>
    <externalReference r:id="rId2"/>
  </externalReferences>
  <definedNames>
    <definedName name="_cas1">#REF!</definedName>
    <definedName name="_xlnm._FilterDatabase" localSheetId="0" hidden="1">'DGH CLG ACTUALISEE 2020'!$B$2:$AA$119</definedName>
    <definedName name="_xlnm.Print_Titles" localSheetId="0">'DGH CLG ACTUALISEE 2020'!$1:$2</definedName>
    <definedName name="_xlnm.Print_Area" localSheetId="0">'DGH CLG ACTUALISEE 2020'!$A$1:$AA$119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19" i="1" l="1"/>
  <c r="Z119" i="1"/>
  <c r="Y119" i="1"/>
  <c r="W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X118" i="1"/>
  <c r="V118" i="1"/>
  <c r="E118" i="1"/>
  <c r="X117" i="1"/>
  <c r="V117" i="1"/>
  <c r="E117" i="1"/>
  <c r="X116" i="1"/>
  <c r="V116" i="1"/>
  <c r="E116" i="1"/>
  <c r="X115" i="1"/>
  <c r="V115" i="1"/>
  <c r="E115" i="1"/>
  <c r="X114" i="1"/>
  <c r="V114" i="1"/>
  <c r="E114" i="1"/>
  <c r="X113" i="1"/>
  <c r="V113" i="1"/>
  <c r="E113" i="1"/>
  <c r="X112" i="1"/>
  <c r="V112" i="1"/>
  <c r="E112" i="1"/>
  <c r="X111" i="1"/>
  <c r="V111" i="1"/>
  <c r="E111" i="1"/>
  <c r="X110" i="1"/>
  <c r="V110" i="1"/>
  <c r="E110" i="1"/>
  <c r="X109" i="1"/>
  <c r="V109" i="1"/>
  <c r="E109" i="1"/>
  <c r="X108" i="1"/>
  <c r="V108" i="1"/>
  <c r="E108" i="1"/>
  <c r="X107" i="1"/>
  <c r="V107" i="1"/>
  <c r="E107" i="1"/>
  <c r="X106" i="1"/>
  <c r="V106" i="1"/>
  <c r="E106" i="1"/>
  <c r="X105" i="1"/>
  <c r="V105" i="1"/>
  <c r="E105" i="1"/>
  <c r="X104" i="1"/>
  <c r="V104" i="1"/>
  <c r="E104" i="1"/>
  <c r="X103" i="1"/>
  <c r="V103" i="1"/>
  <c r="E103" i="1"/>
  <c r="X102" i="1"/>
  <c r="V102" i="1"/>
  <c r="E102" i="1"/>
  <c r="X101" i="1"/>
  <c r="V101" i="1"/>
  <c r="E101" i="1"/>
  <c r="X100" i="1"/>
  <c r="V100" i="1"/>
  <c r="E100" i="1"/>
  <c r="X99" i="1"/>
  <c r="V99" i="1"/>
  <c r="E99" i="1"/>
  <c r="X98" i="1"/>
  <c r="V98" i="1"/>
  <c r="E98" i="1"/>
  <c r="X97" i="1"/>
  <c r="V97" i="1"/>
  <c r="E97" i="1"/>
  <c r="X96" i="1"/>
  <c r="V96" i="1"/>
  <c r="E96" i="1"/>
  <c r="X95" i="1"/>
  <c r="V95" i="1"/>
  <c r="E95" i="1"/>
  <c r="X94" i="1"/>
  <c r="V94" i="1"/>
  <c r="E94" i="1"/>
  <c r="X93" i="1"/>
  <c r="V93" i="1"/>
  <c r="E93" i="1"/>
  <c r="X92" i="1"/>
  <c r="V92" i="1"/>
  <c r="E92" i="1"/>
  <c r="X91" i="1"/>
  <c r="V91" i="1"/>
  <c r="E91" i="1"/>
  <c r="X90" i="1"/>
  <c r="V90" i="1"/>
  <c r="E90" i="1"/>
  <c r="X89" i="1"/>
  <c r="V89" i="1"/>
  <c r="E89" i="1"/>
  <c r="X88" i="1"/>
  <c r="V88" i="1"/>
  <c r="E88" i="1"/>
  <c r="X87" i="1"/>
  <c r="V87" i="1"/>
  <c r="E87" i="1"/>
  <c r="X86" i="1"/>
  <c r="V86" i="1"/>
  <c r="E86" i="1"/>
  <c r="X85" i="1"/>
  <c r="V85" i="1"/>
  <c r="E85" i="1"/>
  <c r="X84" i="1"/>
  <c r="V84" i="1"/>
  <c r="E84" i="1"/>
  <c r="X83" i="1"/>
  <c r="V83" i="1"/>
  <c r="E83" i="1"/>
  <c r="X82" i="1"/>
  <c r="V82" i="1"/>
  <c r="E82" i="1"/>
  <c r="X81" i="1"/>
  <c r="V81" i="1"/>
  <c r="E81" i="1"/>
  <c r="X80" i="1"/>
  <c r="V80" i="1"/>
  <c r="E80" i="1"/>
  <c r="X79" i="1"/>
  <c r="V79" i="1"/>
  <c r="E79" i="1"/>
  <c r="X78" i="1"/>
  <c r="V78" i="1"/>
  <c r="E78" i="1"/>
  <c r="X77" i="1"/>
  <c r="V77" i="1"/>
  <c r="E77" i="1"/>
  <c r="X76" i="1"/>
  <c r="V76" i="1"/>
  <c r="E76" i="1"/>
  <c r="X75" i="1"/>
  <c r="V75" i="1"/>
  <c r="E75" i="1"/>
  <c r="X74" i="1"/>
  <c r="V74" i="1"/>
  <c r="E74" i="1"/>
  <c r="X73" i="1"/>
  <c r="V73" i="1"/>
  <c r="E73" i="1"/>
  <c r="X72" i="1"/>
  <c r="V72" i="1"/>
  <c r="E72" i="1"/>
  <c r="X71" i="1"/>
  <c r="V71" i="1"/>
  <c r="E71" i="1"/>
  <c r="X70" i="1"/>
  <c r="V70" i="1"/>
  <c r="E70" i="1"/>
  <c r="X69" i="1"/>
  <c r="V69" i="1"/>
  <c r="E69" i="1"/>
  <c r="X68" i="1"/>
  <c r="V68" i="1"/>
  <c r="E68" i="1"/>
  <c r="X67" i="1"/>
  <c r="V67" i="1"/>
  <c r="E67" i="1"/>
  <c r="X66" i="1"/>
  <c r="V66" i="1"/>
  <c r="E66" i="1"/>
  <c r="X65" i="1"/>
  <c r="V65" i="1"/>
  <c r="E65" i="1"/>
  <c r="X64" i="1"/>
  <c r="V64" i="1"/>
  <c r="E64" i="1"/>
  <c r="X63" i="1"/>
  <c r="V63" i="1"/>
  <c r="E63" i="1"/>
  <c r="X62" i="1"/>
  <c r="V62" i="1"/>
  <c r="E62" i="1"/>
  <c r="X61" i="1"/>
  <c r="V61" i="1"/>
  <c r="E61" i="1"/>
  <c r="X60" i="1"/>
  <c r="V60" i="1"/>
  <c r="E60" i="1"/>
  <c r="X59" i="1"/>
  <c r="V59" i="1"/>
  <c r="E59" i="1"/>
  <c r="X58" i="1"/>
  <c r="V58" i="1"/>
  <c r="E58" i="1"/>
  <c r="X57" i="1"/>
  <c r="V57" i="1"/>
  <c r="E57" i="1"/>
  <c r="X56" i="1"/>
  <c r="V56" i="1"/>
  <c r="E56" i="1"/>
  <c r="X55" i="1"/>
  <c r="V55" i="1"/>
  <c r="E55" i="1"/>
  <c r="X54" i="1"/>
  <c r="V54" i="1"/>
  <c r="E54" i="1"/>
  <c r="X53" i="1"/>
  <c r="V53" i="1"/>
  <c r="E53" i="1"/>
  <c r="X52" i="1"/>
  <c r="V52" i="1"/>
  <c r="E52" i="1"/>
  <c r="X51" i="1"/>
  <c r="V51" i="1"/>
  <c r="E51" i="1"/>
  <c r="X50" i="1"/>
  <c r="V50" i="1"/>
  <c r="E50" i="1"/>
  <c r="X49" i="1"/>
  <c r="V49" i="1"/>
  <c r="E49" i="1"/>
  <c r="X48" i="1"/>
  <c r="V48" i="1"/>
  <c r="E48" i="1"/>
  <c r="X47" i="1"/>
  <c r="V47" i="1"/>
  <c r="E47" i="1"/>
  <c r="X46" i="1"/>
  <c r="V46" i="1"/>
  <c r="E46" i="1"/>
  <c r="X45" i="1"/>
  <c r="V45" i="1"/>
  <c r="E45" i="1"/>
  <c r="X44" i="1"/>
  <c r="V44" i="1"/>
  <c r="E44" i="1"/>
  <c r="X43" i="1"/>
  <c r="V43" i="1"/>
  <c r="E43" i="1"/>
  <c r="X42" i="1"/>
  <c r="V42" i="1"/>
  <c r="E42" i="1"/>
  <c r="X41" i="1"/>
  <c r="V41" i="1"/>
  <c r="E41" i="1"/>
  <c r="X40" i="1"/>
  <c r="V40" i="1"/>
  <c r="E40" i="1"/>
  <c r="X39" i="1"/>
  <c r="V39" i="1"/>
  <c r="E39" i="1"/>
  <c r="X38" i="1"/>
  <c r="V38" i="1"/>
  <c r="E38" i="1"/>
  <c r="X37" i="1"/>
  <c r="V37" i="1"/>
  <c r="E37" i="1"/>
  <c r="X36" i="1"/>
  <c r="V36" i="1"/>
  <c r="E36" i="1"/>
  <c r="X35" i="1"/>
  <c r="V35" i="1"/>
  <c r="E35" i="1"/>
  <c r="X34" i="1"/>
  <c r="V34" i="1"/>
  <c r="E34" i="1"/>
  <c r="X33" i="1"/>
  <c r="V33" i="1"/>
  <c r="E33" i="1"/>
  <c r="X32" i="1"/>
  <c r="V32" i="1"/>
  <c r="E32" i="1"/>
  <c r="X31" i="1"/>
  <c r="V31" i="1"/>
  <c r="E31" i="1"/>
  <c r="X30" i="1"/>
  <c r="V30" i="1"/>
  <c r="E30" i="1"/>
  <c r="X29" i="1"/>
  <c r="V29" i="1"/>
  <c r="E29" i="1"/>
  <c r="X28" i="1"/>
  <c r="V28" i="1"/>
  <c r="E28" i="1"/>
  <c r="X27" i="1"/>
  <c r="V27" i="1"/>
  <c r="E27" i="1"/>
  <c r="X26" i="1"/>
  <c r="V26" i="1"/>
  <c r="E26" i="1"/>
  <c r="X25" i="1"/>
  <c r="V25" i="1"/>
  <c r="E25" i="1"/>
  <c r="X24" i="1"/>
  <c r="V24" i="1"/>
  <c r="E24" i="1"/>
  <c r="X23" i="1"/>
  <c r="V23" i="1"/>
  <c r="E23" i="1"/>
  <c r="X22" i="1"/>
  <c r="V22" i="1"/>
  <c r="E22" i="1"/>
  <c r="X21" i="1"/>
  <c r="V21" i="1"/>
  <c r="E21" i="1"/>
  <c r="X20" i="1"/>
  <c r="V20" i="1"/>
  <c r="E20" i="1"/>
  <c r="X19" i="1"/>
  <c r="V19" i="1"/>
  <c r="E19" i="1"/>
  <c r="X18" i="1"/>
  <c r="V18" i="1"/>
  <c r="E18" i="1"/>
  <c r="X17" i="1"/>
  <c r="V17" i="1"/>
  <c r="E17" i="1"/>
  <c r="X16" i="1"/>
  <c r="V16" i="1"/>
  <c r="E16" i="1"/>
  <c r="X15" i="1"/>
  <c r="V15" i="1"/>
  <c r="E15" i="1"/>
  <c r="X14" i="1"/>
  <c r="V14" i="1"/>
  <c r="E14" i="1"/>
  <c r="X13" i="1"/>
  <c r="V13" i="1"/>
  <c r="E13" i="1"/>
  <c r="X12" i="1"/>
  <c r="V12" i="1"/>
  <c r="E12" i="1"/>
  <c r="X11" i="1"/>
  <c r="V11" i="1"/>
  <c r="E11" i="1"/>
  <c r="X10" i="1"/>
  <c r="V10" i="1"/>
  <c r="E10" i="1"/>
  <c r="X9" i="1"/>
  <c r="V9" i="1"/>
  <c r="E9" i="1"/>
  <c r="X8" i="1"/>
  <c r="V8" i="1"/>
  <c r="E8" i="1"/>
  <c r="X7" i="1"/>
  <c r="V7" i="1"/>
  <c r="E7" i="1"/>
  <c r="X6" i="1"/>
  <c r="V6" i="1"/>
  <c r="E6" i="1"/>
  <c r="X5" i="1"/>
  <c r="V5" i="1"/>
  <c r="E5" i="1"/>
  <c r="X4" i="1"/>
  <c r="V4" i="1"/>
  <c r="E4" i="1"/>
  <c r="X3" i="1"/>
  <c r="V3" i="1"/>
  <c r="E3" i="1"/>
  <c r="X119" i="1" l="1"/>
  <c r="E119" i="1"/>
  <c r="V119" i="1"/>
</calcChain>
</file>

<file path=xl/sharedStrings.xml><?xml version="1.0" encoding="utf-8"?>
<sst xmlns="http://schemas.openxmlformats.org/spreadsheetml/2006/main" count="380" uniqueCount="331">
  <si>
    <t>STRUCTURE</t>
  </si>
  <si>
    <t>DISPOSITIFS SPECIFIQUES ET STATUTAIRES</t>
  </si>
  <si>
    <t>MARGE</t>
  </si>
  <si>
    <t>VENTILATION DE LA DGH</t>
  </si>
  <si>
    <t>RNE</t>
  </si>
  <si>
    <t>IPS 2019</t>
  </si>
  <si>
    <t>ETABLISSEMENT</t>
  </si>
  <si>
    <t>LOCALISATION</t>
  </si>
  <si>
    <t>Effectifs</t>
  </si>
  <si>
    <t>Ecart du nb de division</t>
  </si>
  <si>
    <t>Dotation structurelle 2020</t>
  </si>
  <si>
    <t>Dont Marge d'autonomie (3h/ div)</t>
  </si>
  <si>
    <t xml:space="preserve"> Heures stat</t>
  </si>
  <si>
    <t>Sections inter.</t>
  </si>
  <si>
    <t xml:space="preserve">ULIS  </t>
  </si>
  <si>
    <t xml:space="preserve">UPE2A </t>
  </si>
  <si>
    <t xml:space="preserve">Atelier relais  </t>
  </si>
  <si>
    <t xml:space="preserve"> Moyens spécifiques (Hôpitaux, DRSA, internat de la réussite)</t>
  </si>
  <si>
    <t xml:space="preserve"> Pondération REP+  avec surcoût pour dispositif</t>
  </si>
  <si>
    <t>EP
Allègement des effectifs</t>
  </si>
  <si>
    <t>Niveaux chargés (2h)</t>
  </si>
  <si>
    <t xml:space="preserve"> Marge départementale sur IPS</t>
  </si>
  <si>
    <t xml:space="preserve"> Amortissement</t>
  </si>
  <si>
    <t xml:space="preserve"> Marge totale </t>
  </si>
  <si>
    <t>Heures poste</t>
  </si>
  <si>
    <t>Heures supp.</t>
  </si>
  <si>
    <t xml:space="preserve">  % HSA 2020</t>
  </si>
  <si>
    <t xml:space="preserve"> IMP </t>
  </si>
  <si>
    <t xml:space="preserve"> Projet collège de Mantes</t>
  </si>
  <si>
    <t xml:space="preserve"> DGH TOTALE 2020</t>
  </si>
  <si>
    <t>0783636D</t>
  </si>
  <si>
    <t>CAMILLE DU GAST</t>
  </si>
  <si>
    <t>ACHERES</t>
  </si>
  <si>
    <t>0783248G</t>
  </si>
  <si>
    <t>JEAN LURCAT</t>
  </si>
  <si>
    <t>0780002D</t>
  </si>
  <si>
    <t>ST EXUPERY</t>
  </si>
  <si>
    <t>ANDRESY</t>
  </si>
  <si>
    <t>0780506B</t>
  </si>
  <si>
    <t>ARTHUR RIMBAUD</t>
  </si>
  <si>
    <t>AUBERGENVILLE</t>
  </si>
  <si>
    <t>0780713B</t>
  </si>
  <si>
    <t>FRANCOIS RABELAIS</t>
  </si>
  <si>
    <t xml:space="preserve">BEYNES </t>
  </si>
  <si>
    <t>0780261K</t>
  </si>
  <si>
    <t>MOZART</t>
  </si>
  <si>
    <t xml:space="preserve">BOIS D'ARCY </t>
  </si>
  <si>
    <t>0781846H</t>
  </si>
  <si>
    <t>LES 3 MOULINS</t>
  </si>
  <si>
    <t xml:space="preserve">BONNELLES </t>
  </si>
  <si>
    <t>0780707V</t>
  </si>
  <si>
    <t>MARCEL PAGNOL</t>
  </si>
  <si>
    <t>BONNIERES SUR SEINE</t>
  </si>
  <si>
    <t>0781862A</t>
  </si>
  <si>
    <t>LES NENUPHARS</t>
  </si>
  <si>
    <t>BREVAL</t>
  </si>
  <si>
    <t>0783546F</t>
  </si>
  <si>
    <t>FRANCO ALLEMAND</t>
  </si>
  <si>
    <t>BUC</t>
  </si>
  <si>
    <t>0780715D</t>
  </si>
  <si>
    <t>MARTIN LUTHER KING</t>
  </si>
  <si>
    <t>0781817B</t>
  </si>
  <si>
    <t xml:space="preserve">CLAUDE MONET </t>
  </si>
  <si>
    <t>CARRIERES SOUS POISSY</t>
  </si>
  <si>
    <t>0780032L</t>
  </si>
  <si>
    <t>FLORA TRISTAN</t>
  </si>
  <si>
    <t>0780033M</t>
  </si>
  <si>
    <t xml:space="preserve">LES AMANDIERS </t>
  </si>
  <si>
    <t>CARRIERES SUR SEINE</t>
  </si>
  <si>
    <t>0781683F</t>
  </si>
  <si>
    <t xml:space="preserve">ANDRE DERAIN </t>
  </si>
  <si>
    <t>CHAMBOURCY</t>
  </si>
  <si>
    <t>0781986K</t>
  </si>
  <si>
    <t xml:space="preserve">MAGELLAN </t>
  </si>
  <si>
    <t>CHANTELOUP LES VIGNES</t>
  </si>
  <si>
    <t>0781108F</t>
  </si>
  <si>
    <t>RENE CASSIN</t>
  </si>
  <si>
    <t>0780507C</t>
  </si>
  <si>
    <t>AUGUSTE RENOIR</t>
  </si>
  <si>
    <t>CHATOU</t>
  </si>
  <si>
    <t>0780575B</t>
  </si>
  <si>
    <t>PAUL BERT</t>
  </si>
  <si>
    <t>0780418F</t>
  </si>
  <si>
    <t xml:space="preserve">PIERRE DE COUBERTIN </t>
  </si>
  <si>
    <t>CHEVREUSE</t>
  </si>
  <si>
    <t>0781511U</t>
  </si>
  <si>
    <t xml:space="preserve">LA MARE AUX SAULES </t>
  </si>
  <si>
    <t>COIGNIERES</t>
  </si>
  <si>
    <t>0781985J</t>
  </si>
  <si>
    <t xml:space="preserve">DES HAUTES RAYES </t>
  </si>
  <si>
    <t>CONFLANS STE HONORINE</t>
  </si>
  <si>
    <t>0780050F</t>
  </si>
  <si>
    <t xml:space="preserve">DU BOIS D'AULNE </t>
  </si>
  <si>
    <t>0780183A</t>
  </si>
  <si>
    <t>MONTAIGNE</t>
  </si>
  <si>
    <t>0780847X</t>
  </si>
  <si>
    <t xml:space="preserve">JEAN MOULIN </t>
  </si>
  <si>
    <t>CROISSY SUR SEINE</t>
  </si>
  <si>
    <t>0781915H</t>
  </si>
  <si>
    <t>LEONARD DE VINCI</t>
  </si>
  <si>
    <t>ECQUEVILLY</t>
  </si>
  <si>
    <t>0782114Z</t>
  </si>
  <si>
    <t>LA CLEF ST PIERRE</t>
  </si>
  <si>
    <t>ELANCOURT</t>
  </si>
  <si>
    <t>0780856G</t>
  </si>
  <si>
    <t>L'AGIOT</t>
  </si>
  <si>
    <t>0780656P</t>
  </si>
  <si>
    <t>BENJAMIN FRANKLIN</t>
  </si>
  <si>
    <t>EPONE</t>
  </si>
  <si>
    <t>0781863B</t>
  </si>
  <si>
    <t>JEAN MONNET</t>
  </si>
  <si>
    <t>FEUCHEROLLES</t>
  </si>
  <si>
    <t>0780185C</t>
  </si>
  <si>
    <t>DESCARTES</t>
  </si>
  <si>
    <t xml:space="preserve">FONTENAY LE FLEURY </t>
  </si>
  <si>
    <t>0783464S</t>
  </si>
  <si>
    <t>LA MONTCIENT</t>
  </si>
  <si>
    <t>GAILLON SUR MONTCIENT</t>
  </si>
  <si>
    <t>0780758A</t>
  </si>
  <si>
    <t xml:space="preserve">ALBERT CAMUS </t>
  </si>
  <si>
    <t>GARGENVILLE</t>
  </si>
  <si>
    <t>0783378Y</t>
  </si>
  <si>
    <t xml:space="preserve">ARIANE </t>
  </si>
  <si>
    <t>GUYANCOURT</t>
  </si>
  <si>
    <t>0781695U</t>
  </si>
  <si>
    <t>LES SAULES</t>
  </si>
  <si>
    <t>0780581H</t>
  </si>
  <si>
    <t xml:space="preserve">PAUL ELUARD </t>
  </si>
  <si>
    <t>0780254C</t>
  </si>
  <si>
    <t xml:space="preserve">FRANCOIS MAURIAC </t>
  </si>
  <si>
    <t xml:space="preserve">HOUDAN </t>
  </si>
  <si>
    <t>0780269U</t>
  </si>
  <si>
    <t xml:space="preserve">GUY DE MAUPASSANT </t>
  </si>
  <si>
    <t>HOUILLES</t>
  </si>
  <si>
    <t>0783253M</t>
  </si>
  <si>
    <t xml:space="preserve">LAMARTINE </t>
  </si>
  <si>
    <t>0781885A</t>
  </si>
  <si>
    <t>JACQUES CARTIER</t>
  </si>
  <si>
    <t>ISSOU</t>
  </si>
  <si>
    <t>0781632A</t>
  </si>
  <si>
    <t xml:space="preserve">ST SIMON </t>
  </si>
  <si>
    <t xml:space="preserve">JOUARS PONTCHARTRAIN </t>
  </si>
  <si>
    <t>0780504Z</t>
  </si>
  <si>
    <t>LOUIS PASTEUR</t>
  </si>
  <si>
    <t>LA CELLE SAINT CLOUD</t>
  </si>
  <si>
    <t>0780036R</t>
  </si>
  <si>
    <t xml:space="preserve">VICTOR HUGO </t>
  </si>
  <si>
    <t>0783252L</t>
  </si>
  <si>
    <t xml:space="preserve">CHARLES PEGUY </t>
  </si>
  <si>
    <t>LE CHESNAY</t>
  </si>
  <si>
    <t>0780512H</t>
  </si>
  <si>
    <t>PHILIPPE DE CHAMPAIGNE</t>
  </si>
  <si>
    <t>LE MESNIL ST DENIS</t>
  </si>
  <si>
    <t>0783215W</t>
  </si>
  <si>
    <t>LE PECQ</t>
  </si>
  <si>
    <t>0780263M</t>
  </si>
  <si>
    <t>PIERRE ET MARIE CURIE</t>
  </si>
  <si>
    <t>0781105C</t>
  </si>
  <si>
    <t>LE CEDRE</t>
  </si>
  <si>
    <t>LE VESINET</t>
  </si>
  <si>
    <t>0783251K</t>
  </si>
  <si>
    <t xml:space="preserve">ANATOLE FRANCE </t>
  </si>
  <si>
    <t>LES CLAYES SOUS BOIS</t>
  </si>
  <si>
    <t>0780760C</t>
  </si>
  <si>
    <t>LA FOSSE AUX DAMES</t>
  </si>
  <si>
    <t>0780574A</t>
  </si>
  <si>
    <t xml:space="preserve">LES MOLIERES </t>
  </si>
  <si>
    <t xml:space="preserve">LES ESSARTS LE ROI </t>
  </si>
  <si>
    <t>0781914G</t>
  </si>
  <si>
    <t>JEAN VILAR</t>
  </si>
  <si>
    <t>LES MUREAUX</t>
  </si>
  <si>
    <t>0780180X</t>
  </si>
  <si>
    <t>JULES VERNE</t>
  </si>
  <si>
    <t>0780572Y</t>
  </si>
  <si>
    <t>PAUL VERLAINE</t>
  </si>
  <si>
    <t>0780255D</t>
  </si>
  <si>
    <t>ALBERT THIERRY</t>
  </si>
  <si>
    <t>LIMAY</t>
  </si>
  <si>
    <t>0782115A</t>
  </si>
  <si>
    <t>GALILEE</t>
  </si>
  <si>
    <t>0781098V</t>
  </si>
  <si>
    <t>GEORGES SAND</t>
  </si>
  <si>
    <t>MAGNANVILLE</t>
  </si>
  <si>
    <t>0781171Z</t>
  </si>
  <si>
    <t>ALBERT EINSTEIN</t>
  </si>
  <si>
    <t>MAGNY LES HAMEAUX</t>
  </si>
  <si>
    <t>0783156G</t>
  </si>
  <si>
    <t xml:space="preserve">JEAN COCTEAU </t>
  </si>
  <si>
    <t>MAISONS LAFFITTE</t>
  </si>
  <si>
    <t>0780112Y</t>
  </si>
  <si>
    <t>LE PRIEURÉ</t>
  </si>
  <si>
    <t>0783254N</t>
  </si>
  <si>
    <t>ANDRE CHENIER</t>
  </si>
  <si>
    <t>MANTES LA JOLIE</t>
  </si>
  <si>
    <t>0781955B</t>
  </si>
  <si>
    <t xml:space="preserve">DE GASSICOURT </t>
  </si>
  <si>
    <t>0781977A</t>
  </si>
  <si>
    <t>GEORGES CLÉMENCEAU</t>
  </si>
  <si>
    <t>0780708W</t>
  </si>
  <si>
    <t>JULES FERRY</t>
  </si>
  <si>
    <t>0781896M</t>
  </si>
  <si>
    <t xml:space="preserve">LOUIS PASTEUR </t>
  </si>
  <si>
    <t>0780417E</t>
  </si>
  <si>
    <t>PAUL CEZANNE</t>
  </si>
  <si>
    <t>0780569V</t>
  </si>
  <si>
    <t>LA VAUCOULEURS</t>
  </si>
  <si>
    <t>MANTES LA VILLE</t>
  </si>
  <si>
    <t>0780116C</t>
  </si>
  <si>
    <t>LES PLAISANCES</t>
  </si>
  <si>
    <t>0780119F</t>
  </si>
  <si>
    <t xml:space="preserve">LOUIS LUMIERE </t>
  </si>
  <si>
    <t>MARLY LE ROI</t>
  </si>
  <si>
    <t>0780709X</t>
  </si>
  <si>
    <t>DE LA MAULDRE</t>
  </si>
  <si>
    <t>MAULE</t>
  </si>
  <si>
    <t>0780720J</t>
  </si>
  <si>
    <t xml:space="preserve">ALEXANDRE DUMAS </t>
  </si>
  <si>
    <t>MAUREPAS</t>
  </si>
  <si>
    <t>0780419G</t>
  </si>
  <si>
    <t>LOUIS PERGAUD</t>
  </si>
  <si>
    <t>0780571X</t>
  </si>
  <si>
    <t>HENRI IV</t>
  </si>
  <si>
    <t>MEULAN</t>
  </si>
  <si>
    <t>0780578E</t>
  </si>
  <si>
    <t>PABLO PICASSO</t>
  </si>
  <si>
    <t>MONTESSON</t>
  </si>
  <si>
    <t>0780262L</t>
  </si>
  <si>
    <t>MAURICE RAVEL</t>
  </si>
  <si>
    <t xml:space="preserve">MONTFORT </t>
  </si>
  <si>
    <t>0781954A</t>
  </si>
  <si>
    <t>ALBERTO GIACOMETTI</t>
  </si>
  <si>
    <t>MONTIGNY LE BRETONNEUX</t>
  </si>
  <si>
    <t>0781263Z</t>
  </si>
  <si>
    <t xml:space="preserve">LA COULDRE </t>
  </si>
  <si>
    <t>0781818C</t>
  </si>
  <si>
    <t xml:space="preserve">LES PRES </t>
  </si>
  <si>
    <t>0780179W</t>
  </si>
  <si>
    <t>J.B. DE LA QUINTINYE</t>
  </si>
  <si>
    <t>NOISY LE ROI</t>
  </si>
  <si>
    <t>0781864C</t>
  </si>
  <si>
    <t xml:space="preserve">GEORGES POMPIDOU </t>
  </si>
  <si>
    <t xml:space="preserve">ORGERUS </t>
  </si>
  <si>
    <t>0780420H</t>
  </si>
  <si>
    <t>BLAISE PASCAL</t>
  </si>
  <si>
    <t>PLAISIR</t>
  </si>
  <si>
    <t>0780761D</t>
  </si>
  <si>
    <t>GUILLAUME APOLLINAIRE</t>
  </si>
  <si>
    <t>0783358B</t>
  </si>
  <si>
    <t xml:space="preserve">JEAN JAURES </t>
  </si>
  <si>
    <t>POISSY</t>
  </si>
  <si>
    <t>0781101Y</t>
  </si>
  <si>
    <t xml:space="preserve">LE CORBUSIER </t>
  </si>
  <si>
    <t>0780264N</t>
  </si>
  <si>
    <t xml:space="preserve">LES GRANDS CHAMPS </t>
  </si>
  <si>
    <t>0781886B</t>
  </si>
  <si>
    <t>CATHERINE DE VIVONNE</t>
  </si>
  <si>
    <t xml:space="preserve">RAMBOUILLET </t>
  </si>
  <si>
    <t>0780256E</t>
  </si>
  <si>
    <t>LE RACINAY</t>
  </si>
  <si>
    <t>0780846W</t>
  </si>
  <si>
    <t>LE RONDEAU</t>
  </si>
  <si>
    <t>0781916J</t>
  </si>
  <si>
    <t xml:space="preserve">SULLY </t>
  </si>
  <si>
    <t>ROSNY SUR SEINE</t>
  </si>
  <si>
    <t>0780258G</t>
  </si>
  <si>
    <t>COLETTE</t>
  </si>
  <si>
    <t>SARTROUVILLE</t>
  </si>
  <si>
    <t>0780579F</t>
  </si>
  <si>
    <t>DARIUS MILHAUD</t>
  </si>
  <si>
    <t>0783463R</t>
  </si>
  <si>
    <t xml:space="preserve">LOUIS PAULHAN </t>
  </si>
  <si>
    <t>0780577D</t>
  </si>
  <si>
    <t xml:space="preserve">ROMAIN ROLLAND </t>
  </si>
  <si>
    <t>0780712A</t>
  </si>
  <si>
    <t>GEORGES BRASSENS</t>
  </si>
  <si>
    <t xml:space="preserve">ST ARNOULT EN Y </t>
  </si>
  <si>
    <t>0780186D</t>
  </si>
  <si>
    <t>JEAN RACINE</t>
  </si>
  <si>
    <t>ST CYR L'ECOLE</t>
  </si>
  <si>
    <t>0781205L</t>
  </si>
  <si>
    <t xml:space="preserve">CLAUDE DEBUSSY </t>
  </si>
  <si>
    <t xml:space="preserve">ST GERMAIN EN LAYE </t>
  </si>
  <si>
    <t>0783547G</t>
  </si>
  <si>
    <t xml:space="preserve">INTERNATIONAL </t>
  </si>
  <si>
    <t>0780714C</t>
  </si>
  <si>
    <t xml:space="preserve">LES HAUTS GRILLETS </t>
  </si>
  <si>
    <t>0781204K</t>
  </si>
  <si>
    <t xml:space="preserve">MARCEL ROBY </t>
  </si>
  <si>
    <t>0781618K</t>
  </si>
  <si>
    <t>GUSTAVE COURBET</t>
  </si>
  <si>
    <t>TRAPPES</t>
  </si>
  <si>
    <t>0780514K</t>
  </si>
  <si>
    <t>LE VILLAGE</t>
  </si>
  <si>
    <t>0780187E</t>
  </si>
  <si>
    <t>YOURI GAGARINE</t>
  </si>
  <si>
    <t>0780573Z</t>
  </si>
  <si>
    <t xml:space="preserve">LES CHATELAINES </t>
  </si>
  <si>
    <t>TRIEL SUR SEINE</t>
  </si>
  <si>
    <t>0780265P</t>
  </si>
  <si>
    <t>MARYSE BASTIÉ</t>
  </si>
  <si>
    <t>VELIZY VILLACOUBLAY</t>
  </si>
  <si>
    <t>0780210E</t>
  </si>
  <si>
    <t xml:space="preserve">ST EXUPERY </t>
  </si>
  <si>
    <t>0780267S</t>
  </si>
  <si>
    <t>JEAN ZAY</t>
  </si>
  <si>
    <t>VERNEUIL SUR SEINE</t>
  </si>
  <si>
    <t>0780845V</t>
  </si>
  <si>
    <t>EMILE ZOLA</t>
  </si>
  <si>
    <t>VERNOUILLET</t>
  </si>
  <si>
    <t>0781298M</t>
  </si>
  <si>
    <t>DE CLAGNY</t>
  </si>
  <si>
    <t>VERSAILLES</t>
  </si>
  <si>
    <t>0781106D</t>
  </si>
  <si>
    <t xml:space="preserve">HOCHE </t>
  </si>
  <si>
    <t>0781107E</t>
  </si>
  <si>
    <t>JEAN PHILIPPE RAMEAU</t>
  </si>
  <si>
    <t>0780580G</t>
  </si>
  <si>
    <t>PIERRE DE NOLHAC</t>
  </si>
  <si>
    <t>0780718G</t>
  </si>
  <si>
    <t>RAYMOND POINCARÉ</t>
  </si>
  <si>
    <t>0780260J</t>
  </si>
  <si>
    <t xml:space="preserve">LÉON BLUM </t>
  </si>
  <si>
    <t>VILLEPREUX</t>
  </si>
  <si>
    <t>0780184B</t>
  </si>
  <si>
    <t xml:space="preserve">VIROFLAY </t>
  </si>
  <si>
    <t>0781789W</t>
  </si>
  <si>
    <t xml:space="preserve">CHAMPOLLION </t>
  </si>
  <si>
    <t>VOISINS LE BX</t>
  </si>
  <si>
    <t>0781570H</t>
  </si>
  <si>
    <t>HÉLENE BOUCHER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</si>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</sst>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gradientFill degree="90">
        <stop position="0">
          <color theme="0"/>
        </stop>
        <stop position="1">
          <color theme="8" tint="0.40000610370189521"/>
        </stop>
      </gradientFill>
    </fill>
    <fill>
      <gradientFill degree="90">
        <stop position="0">
          <color theme="0"/>
        </stop>
        <stop position="1">
          <color theme="8" tint="-0.25098422193060094"/>
        </stop>
      </gradient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 wrapText="1"/>
    </xf>
    <xf numFmtId="0" fontId="2" fillId="0" borderId="11" xfId="0" applyFont="1" applyBorder="1"/>
    <xf numFmtId="16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2" fillId="0" borderId="12" xfId="0" applyFont="1" applyBorder="1"/>
    <xf numFmtId="16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2" fillId="11" borderId="12" xfId="0" applyFont="1" applyFill="1" applyBorder="1"/>
    <xf numFmtId="164" fontId="2" fillId="11" borderId="12" xfId="0" applyNumberFormat="1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vertical="center"/>
    </xf>
    <xf numFmtId="0" fontId="4" fillId="11" borderId="12" xfId="0" applyFont="1" applyFill="1" applyBorder="1" applyAlignment="1">
      <alignment horizontal="center" vertical="center"/>
    </xf>
    <xf numFmtId="1" fontId="4" fillId="11" borderId="12" xfId="0" applyNumberFormat="1" applyFont="1" applyFill="1" applyBorder="1" applyAlignment="1">
      <alignment horizontal="center" vertical="center"/>
    </xf>
    <xf numFmtId="3" fontId="4" fillId="11" borderId="12" xfId="0" applyNumberFormat="1" applyFont="1" applyFill="1" applyBorder="1" applyAlignment="1">
      <alignment horizontal="center" vertical="center"/>
    </xf>
    <xf numFmtId="164" fontId="4" fillId="11" borderId="12" xfId="0" applyNumberFormat="1" applyFont="1" applyFill="1" applyBorder="1" applyAlignment="1">
      <alignment horizontal="center" vertical="center"/>
    </xf>
    <xf numFmtId="2" fontId="4" fillId="12" borderId="12" xfId="0" applyNumberFormat="1" applyFont="1" applyFill="1" applyBorder="1" applyAlignment="1">
      <alignment horizontal="center" vertical="center"/>
    </xf>
    <xf numFmtId="2" fontId="4" fillId="11" borderId="12" xfId="0" applyNumberFormat="1" applyFont="1" applyFill="1" applyBorder="1" applyAlignment="1">
      <alignment horizontal="center" vertical="center"/>
    </xf>
    <xf numFmtId="164" fontId="4" fillId="12" borderId="12" xfId="0" applyNumberFormat="1" applyFont="1" applyFill="1" applyBorder="1" applyAlignment="1">
      <alignment horizontal="center" vertical="center"/>
    </xf>
    <xf numFmtId="0" fontId="2" fillId="0" borderId="13" xfId="0" applyFont="1" applyBorder="1"/>
    <xf numFmtId="16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4" fontId="2" fillId="13" borderId="1" xfId="0" applyNumberFormat="1" applyFont="1" applyFill="1" applyBorder="1" applyAlignment="1">
      <alignment horizontal="center" vertical="center"/>
    </xf>
    <xf numFmtId="0" fontId="0" fillId="13" borderId="2" xfId="0" applyFill="1" applyBorder="1" applyAlignment="1"/>
    <xf numFmtId="0" fontId="0" fillId="13" borderId="3" xfId="0" applyFill="1" applyBorder="1" applyAlignment="1"/>
    <xf numFmtId="3" fontId="5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2" fontId="5" fillId="12" borderId="14" xfId="0" applyNumberFormat="1" applyFont="1" applyFill="1" applyBorder="1" applyAlignment="1">
      <alignment horizontal="center" vertical="center"/>
    </xf>
    <xf numFmtId="1" fontId="5" fillId="12" borderId="3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 outline="0">
        <left/>
        <right/>
        <top style="hair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hair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 style="thin">
          <color indexed="64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 style="thin">
          <color indexed="64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medium">
          <color auto="1"/>
        </top>
        <bottom style="medium">
          <color auto="1"/>
        </bottom>
        <vertical style="thin">
          <color indexed="64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</dxf>
    <dxf>
      <border outline="0">
        <bottom style="medium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S2\BUDGETS\DOTATIONS\RS%202020\Documents%20de%20travail%20DOS%20DSDEN\DGH%20coll&#232;g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 Budget initial 2020"/>
      <sheetName val="Doc prépa dgh collège"/>
      <sheetName val="TCD"/>
      <sheetName val="TCD budget"/>
      <sheetName val="Poissy-Satrouville"/>
      <sheetName val="Les Mureaux"/>
      <sheetName val="Mantes"/>
      <sheetName val="Plaisir Versailles"/>
      <sheetName val="Rambouillet"/>
      <sheetName val="St Germain"/>
      <sheetName val="Saint Quentin"/>
      <sheetName val="Graphique1"/>
      <sheetName val="IPS 2019"/>
      <sheetName val="GRAPH.2020"/>
      <sheetName val=" RAR 2019 pour info"/>
      <sheetName val="Budget initial 2019"/>
    </sheetNames>
    <sheetDataSet>
      <sheetData sheetId="0"/>
      <sheetData sheetId="1"/>
      <sheetData sheetId="2">
        <row r="3">
          <cell r="A3" t="str">
            <v>0783636D</v>
          </cell>
          <cell r="B3" t="str">
            <v>CLG</v>
          </cell>
          <cell r="C3" t="str">
            <v>CAMILLE DU GAST</v>
          </cell>
          <cell r="D3" t="str">
            <v>ACHERES</v>
          </cell>
          <cell r="E3" t="str">
            <v>BASSIN POISSY/SARTROUVILLE</v>
          </cell>
          <cell r="F3">
            <v>4</v>
          </cell>
          <cell r="G3">
            <v>95.1</v>
          </cell>
          <cell r="H3">
            <v>94.7</v>
          </cell>
          <cell r="I3">
            <v>399</v>
          </cell>
          <cell r="J3">
            <v>410</v>
          </cell>
          <cell r="K3">
            <v>11</v>
          </cell>
          <cell r="L3">
            <v>127</v>
          </cell>
          <cell r="M3">
            <v>5</v>
          </cell>
          <cell r="N3">
            <v>25.4</v>
          </cell>
          <cell r="O3">
            <v>114</v>
          </cell>
          <cell r="P3">
            <v>4</v>
          </cell>
          <cell r="Q3">
            <v>28.5</v>
          </cell>
          <cell r="R3">
            <v>90</v>
          </cell>
          <cell r="S3">
            <v>3</v>
          </cell>
          <cell r="T3">
            <v>30</v>
          </cell>
          <cell r="U3">
            <v>98</v>
          </cell>
          <cell r="V3">
            <v>4</v>
          </cell>
          <cell r="W3">
            <v>24.5</v>
          </cell>
          <cell r="X3">
            <v>0</v>
          </cell>
          <cell r="Y3">
            <v>429</v>
          </cell>
        </row>
        <row r="4">
          <cell r="A4" t="str">
            <v>0783248G</v>
          </cell>
          <cell r="B4" t="str">
            <v xml:space="preserve">CLG </v>
          </cell>
          <cell r="C4" t="str">
            <v>JEAN LURCAT</v>
          </cell>
          <cell r="D4" t="str">
            <v>ACHERES</v>
          </cell>
          <cell r="E4" t="str">
            <v>BASSIN POISSY/SARTROUVILLE</v>
          </cell>
          <cell r="F4">
            <v>4</v>
          </cell>
          <cell r="G4">
            <v>103</v>
          </cell>
          <cell r="H4">
            <v>103.5</v>
          </cell>
          <cell r="I4">
            <v>584</v>
          </cell>
          <cell r="J4">
            <v>557</v>
          </cell>
          <cell r="K4">
            <v>-27</v>
          </cell>
          <cell r="L4">
            <v>163</v>
          </cell>
          <cell r="M4">
            <v>6</v>
          </cell>
          <cell r="N4">
            <v>27.166666666666668</v>
          </cell>
          <cell r="O4">
            <v>142</v>
          </cell>
          <cell r="P4">
            <v>5</v>
          </cell>
          <cell r="Q4">
            <v>28.4</v>
          </cell>
          <cell r="R4">
            <v>143</v>
          </cell>
          <cell r="S4">
            <v>5</v>
          </cell>
          <cell r="T4">
            <v>28.6</v>
          </cell>
          <cell r="U4">
            <v>142</v>
          </cell>
          <cell r="V4">
            <v>5</v>
          </cell>
          <cell r="W4">
            <v>28.4</v>
          </cell>
          <cell r="X4">
            <v>0</v>
          </cell>
          <cell r="Y4">
            <v>590</v>
          </cell>
        </row>
        <row r="5">
          <cell r="A5" t="str">
            <v>0780002D</v>
          </cell>
          <cell r="B5" t="str">
            <v xml:space="preserve">CLG </v>
          </cell>
          <cell r="C5" t="str">
            <v>ST EXUPERY</v>
          </cell>
          <cell r="D5" t="str">
            <v>ANDRESY</v>
          </cell>
          <cell r="E5" t="str">
            <v>BASSIN POISSY/SARTROUVILLE</v>
          </cell>
          <cell r="F5">
            <v>5</v>
          </cell>
          <cell r="G5">
            <v>130.5</v>
          </cell>
          <cell r="H5">
            <v>130.80000000000001</v>
          </cell>
          <cell r="I5">
            <v>789</v>
          </cell>
          <cell r="J5">
            <v>783</v>
          </cell>
          <cell r="K5">
            <v>-6</v>
          </cell>
          <cell r="L5">
            <v>186</v>
          </cell>
          <cell r="M5">
            <v>7</v>
          </cell>
          <cell r="N5">
            <v>26.571428571428573</v>
          </cell>
          <cell r="O5">
            <v>185</v>
          </cell>
          <cell r="P5">
            <v>7</v>
          </cell>
          <cell r="Q5">
            <v>26.428571428571427</v>
          </cell>
          <cell r="R5">
            <v>201</v>
          </cell>
          <cell r="S5">
            <v>7</v>
          </cell>
          <cell r="T5">
            <v>28.714285714285715</v>
          </cell>
          <cell r="U5">
            <v>205</v>
          </cell>
          <cell r="V5">
            <v>7</v>
          </cell>
          <cell r="W5">
            <v>29.285714285714285</v>
          </cell>
          <cell r="X5">
            <v>0</v>
          </cell>
          <cell r="Y5">
            <v>777</v>
          </cell>
        </row>
        <row r="6">
          <cell r="A6" t="str">
            <v>0780506B</v>
          </cell>
          <cell r="B6" t="str">
            <v>CLG</v>
          </cell>
          <cell r="C6" t="str">
            <v>ARTHUR RIMBAUD</v>
          </cell>
          <cell r="D6" t="str">
            <v>AUBERGENVILLE</v>
          </cell>
          <cell r="E6" t="str">
            <v>BASSIN LES MUREAUX</v>
          </cell>
          <cell r="F6">
            <v>4</v>
          </cell>
          <cell r="G6">
            <v>94.3</v>
          </cell>
          <cell r="H6">
            <v>96.2</v>
          </cell>
          <cell r="I6">
            <v>581</v>
          </cell>
          <cell r="J6">
            <v>593</v>
          </cell>
          <cell r="K6">
            <v>12</v>
          </cell>
          <cell r="L6">
            <v>161</v>
          </cell>
          <cell r="M6">
            <v>6</v>
          </cell>
          <cell r="N6">
            <v>26.833333333333332</v>
          </cell>
          <cell r="O6">
            <v>147</v>
          </cell>
          <cell r="P6">
            <v>5</v>
          </cell>
          <cell r="Q6">
            <v>29.4</v>
          </cell>
          <cell r="R6">
            <v>144</v>
          </cell>
          <cell r="S6">
            <v>5</v>
          </cell>
          <cell r="T6">
            <v>28.8</v>
          </cell>
          <cell r="U6">
            <v>148</v>
          </cell>
          <cell r="V6">
            <v>5</v>
          </cell>
          <cell r="W6">
            <v>29.6</v>
          </cell>
          <cell r="X6">
            <v>0</v>
          </cell>
          <cell r="Y6">
            <v>600</v>
          </cell>
        </row>
        <row r="7">
          <cell r="A7" t="str">
            <v>0780713B</v>
          </cell>
          <cell r="B7" t="str">
            <v xml:space="preserve">CLG </v>
          </cell>
          <cell r="C7" t="str">
            <v>FRANCOIS RABELAIS</v>
          </cell>
          <cell r="D7" t="str">
            <v xml:space="preserve">BEYNES </v>
          </cell>
          <cell r="E7" t="str">
            <v>BASSIN RAMBOUILLET</v>
          </cell>
          <cell r="F7">
            <v>6</v>
          </cell>
          <cell r="G7">
            <v>133.1</v>
          </cell>
          <cell r="H7">
            <v>133.4</v>
          </cell>
          <cell r="I7">
            <v>746</v>
          </cell>
          <cell r="J7">
            <v>744</v>
          </cell>
          <cell r="K7">
            <v>-2</v>
          </cell>
          <cell r="L7">
            <v>193</v>
          </cell>
          <cell r="M7">
            <v>7</v>
          </cell>
          <cell r="N7">
            <v>27.571428571428573</v>
          </cell>
          <cell r="O7">
            <v>197</v>
          </cell>
          <cell r="P7">
            <v>7</v>
          </cell>
          <cell r="Q7">
            <v>28.142857142857142</v>
          </cell>
          <cell r="R7">
            <v>195</v>
          </cell>
          <cell r="S7">
            <v>7</v>
          </cell>
          <cell r="T7">
            <v>27.857142857142858</v>
          </cell>
          <cell r="U7">
            <v>170</v>
          </cell>
          <cell r="V7">
            <v>6</v>
          </cell>
          <cell r="W7">
            <v>28.333333333333332</v>
          </cell>
          <cell r="X7">
            <v>0</v>
          </cell>
          <cell r="Y7">
            <v>755</v>
          </cell>
        </row>
        <row r="8">
          <cell r="A8" t="str">
            <v>0780261K</v>
          </cell>
          <cell r="B8" t="str">
            <v>CLG</v>
          </cell>
          <cell r="C8" t="str">
            <v>MOZART</v>
          </cell>
          <cell r="D8" t="str">
            <v xml:space="preserve">BOIS D'ARCY </v>
          </cell>
          <cell r="E8" t="str">
            <v>BASSIN PLAISIR/VERSAILLES</v>
          </cell>
          <cell r="F8">
            <v>5</v>
          </cell>
          <cell r="G8">
            <v>120.5</v>
          </cell>
          <cell r="H8">
            <v>116.3</v>
          </cell>
          <cell r="I8">
            <v>790</v>
          </cell>
          <cell r="J8">
            <v>774</v>
          </cell>
          <cell r="K8">
            <v>-16</v>
          </cell>
          <cell r="L8">
            <v>205</v>
          </cell>
          <cell r="M8">
            <v>7</v>
          </cell>
          <cell r="N8">
            <v>29.285714285714285</v>
          </cell>
          <cell r="O8">
            <v>195</v>
          </cell>
          <cell r="P8">
            <v>7</v>
          </cell>
          <cell r="Q8">
            <v>27.857142857142858</v>
          </cell>
          <cell r="R8">
            <v>208</v>
          </cell>
          <cell r="S8">
            <v>7</v>
          </cell>
          <cell r="T8">
            <v>29.714285714285715</v>
          </cell>
          <cell r="U8">
            <v>178</v>
          </cell>
          <cell r="V8">
            <v>6</v>
          </cell>
          <cell r="W8">
            <v>29.666666666666668</v>
          </cell>
          <cell r="X8">
            <v>0</v>
          </cell>
          <cell r="Y8">
            <v>786</v>
          </cell>
        </row>
        <row r="9">
          <cell r="A9" t="str">
            <v>0781846H</v>
          </cell>
          <cell r="B9" t="str">
            <v xml:space="preserve">CLG </v>
          </cell>
          <cell r="C9" t="str">
            <v>LES 3 MOULINS</v>
          </cell>
          <cell r="D9" t="str">
            <v xml:space="preserve">BONNELLES </v>
          </cell>
          <cell r="E9" t="str">
            <v>BASSIN RAMBOUILLET</v>
          </cell>
          <cell r="F9">
            <v>6</v>
          </cell>
          <cell r="G9">
            <v>137</v>
          </cell>
          <cell r="H9">
            <v>136.69999999999999</v>
          </cell>
          <cell r="I9">
            <v>346</v>
          </cell>
          <cell r="J9">
            <v>327</v>
          </cell>
          <cell r="K9">
            <v>-19</v>
          </cell>
          <cell r="L9">
            <v>93</v>
          </cell>
          <cell r="M9">
            <v>4</v>
          </cell>
          <cell r="N9">
            <v>23.25</v>
          </cell>
          <cell r="O9">
            <v>72</v>
          </cell>
          <cell r="P9">
            <v>3</v>
          </cell>
          <cell r="Q9">
            <v>24</v>
          </cell>
          <cell r="R9">
            <v>79</v>
          </cell>
          <cell r="S9">
            <v>3</v>
          </cell>
          <cell r="T9">
            <v>26.333333333333332</v>
          </cell>
          <cell r="U9">
            <v>80</v>
          </cell>
          <cell r="V9">
            <v>3</v>
          </cell>
          <cell r="W9">
            <v>26.666666666666668</v>
          </cell>
          <cell r="X9">
            <v>0</v>
          </cell>
          <cell r="Y9">
            <v>324</v>
          </cell>
        </row>
        <row r="10">
          <cell r="A10" t="str">
            <v>0780707V</v>
          </cell>
          <cell r="B10" t="str">
            <v>CLG</v>
          </cell>
          <cell r="C10" t="str">
            <v>MARCEL PAGNOL</v>
          </cell>
          <cell r="D10" t="str">
            <v>BONNIERES SUR SEINE</v>
          </cell>
          <cell r="E10" t="str">
            <v>BASSIN MANTES LA JOLIE</v>
          </cell>
          <cell r="F10">
            <v>4</v>
          </cell>
          <cell r="G10">
            <v>108.3</v>
          </cell>
          <cell r="H10">
            <v>108.4</v>
          </cell>
          <cell r="I10">
            <v>633</v>
          </cell>
          <cell r="J10">
            <v>646</v>
          </cell>
          <cell r="K10">
            <v>13</v>
          </cell>
          <cell r="L10">
            <v>171</v>
          </cell>
          <cell r="M10">
            <v>6</v>
          </cell>
          <cell r="N10">
            <v>28.5</v>
          </cell>
          <cell r="O10">
            <v>171</v>
          </cell>
          <cell r="P10">
            <v>6</v>
          </cell>
          <cell r="Q10">
            <v>28.5</v>
          </cell>
          <cell r="R10">
            <v>174</v>
          </cell>
          <cell r="S10">
            <v>6</v>
          </cell>
          <cell r="T10">
            <v>29</v>
          </cell>
          <cell r="U10">
            <v>160</v>
          </cell>
          <cell r="V10">
            <v>6</v>
          </cell>
          <cell r="W10">
            <v>26.666666666666668</v>
          </cell>
          <cell r="X10">
            <v>0</v>
          </cell>
          <cell r="Y10">
            <v>676</v>
          </cell>
        </row>
        <row r="11">
          <cell r="A11" t="str">
            <v>0781862A</v>
          </cell>
          <cell r="B11" t="str">
            <v>CLG</v>
          </cell>
          <cell r="C11" t="str">
            <v>LES NENUPHARS</v>
          </cell>
          <cell r="D11" t="str">
            <v>BREVAL</v>
          </cell>
          <cell r="E11" t="str">
            <v>BASSIN MANTES LA JOLIE</v>
          </cell>
          <cell r="F11">
            <v>5</v>
          </cell>
          <cell r="G11">
            <v>114.2</v>
          </cell>
          <cell r="H11">
            <v>116.9</v>
          </cell>
          <cell r="I11">
            <v>443</v>
          </cell>
          <cell r="J11">
            <v>465</v>
          </cell>
          <cell r="K11">
            <v>22</v>
          </cell>
          <cell r="L11">
            <v>99</v>
          </cell>
          <cell r="M11">
            <v>4</v>
          </cell>
          <cell r="N11">
            <v>24.75</v>
          </cell>
          <cell r="O11">
            <v>101</v>
          </cell>
          <cell r="P11">
            <v>4</v>
          </cell>
          <cell r="Q11">
            <v>25.25</v>
          </cell>
          <cell r="R11">
            <v>133</v>
          </cell>
          <cell r="S11">
            <v>5</v>
          </cell>
          <cell r="T11">
            <v>26.6</v>
          </cell>
          <cell r="U11">
            <v>117</v>
          </cell>
          <cell r="V11">
            <v>4</v>
          </cell>
          <cell r="W11">
            <v>29.25</v>
          </cell>
          <cell r="X11">
            <v>0</v>
          </cell>
          <cell r="Y11">
            <v>450</v>
          </cell>
        </row>
        <row r="12">
          <cell r="A12" t="str">
            <v>0783546F</v>
          </cell>
          <cell r="B12" t="str">
            <v>CLG</v>
          </cell>
          <cell r="C12" t="str">
            <v>FRANCO ALLEMAND</v>
          </cell>
          <cell r="D12" t="str">
            <v>BUC</v>
          </cell>
          <cell r="E12" t="str">
            <v>BASSIN PLAISIR/VERSAILLES</v>
          </cell>
          <cell r="F12">
            <v>6</v>
          </cell>
          <cell r="G12">
            <v>154.1</v>
          </cell>
          <cell r="H12">
            <v>150.80000000000001</v>
          </cell>
          <cell r="I12">
            <v>357</v>
          </cell>
          <cell r="J12">
            <v>352</v>
          </cell>
          <cell r="K12">
            <v>-5</v>
          </cell>
          <cell r="L12">
            <v>90</v>
          </cell>
          <cell r="M12">
            <v>3</v>
          </cell>
          <cell r="N12">
            <v>30</v>
          </cell>
          <cell r="O12">
            <v>84</v>
          </cell>
          <cell r="P12">
            <v>3</v>
          </cell>
          <cell r="Q12">
            <v>28</v>
          </cell>
          <cell r="R12">
            <v>94</v>
          </cell>
          <cell r="S12">
            <v>4</v>
          </cell>
          <cell r="T12">
            <v>23.5</v>
          </cell>
          <cell r="U12">
            <v>81</v>
          </cell>
          <cell r="V12">
            <v>3</v>
          </cell>
          <cell r="W12">
            <v>27</v>
          </cell>
          <cell r="X12">
            <v>0</v>
          </cell>
          <cell r="Y12">
            <v>349</v>
          </cell>
        </row>
        <row r="13">
          <cell r="A13" t="str">
            <v>0780715D</v>
          </cell>
          <cell r="B13" t="str">
            <v>CLG</v>
          </cell>
          <cell r="C13" t="str">
            <v>MARTIN LUTHER KING</v>
          </cell>
          <cell r="D13" t="str">
            <v>BUC</v>
          </cell>
          <cell r="E13" t="str">
            <v>BASSIN PLAISIR/VERSAILLES</v>
          </cell>
          <cell r="F13">
            <v>6</v>
          </cell>
          <cell r="G13">
            <v>147.1</v>
          </cell>
          <cell r="H13">
            <v>145.69999999999999</v>
          </cell>
          <cell r="I13">
            <v>702</v>
          </cell>
          <cell r="J13">
            <v>707</v>
          </cell>
          <cell r="K13">
            <v>5</v>
          </cell>
          <cell r="L13">
            <v>162</v>
          </cell>
          <cell r="M13">
            <v>6</v>
          </cell>
          <cell r="N13">
            <v>27</v>
          </cell>
          <cell r="O13">
            <v>176</v>
          </cell>
          <cell r="P13">
            <v>6</v>
          </cell>
          <cell r="Q13">
            <v>29.333333333333332</v>
          </cell>
          <cell r="R13">
            <v>178</v>
          </cell>
          <cell r="S13">
            <v>6</v>
          </cell>
          <cell r="T13">
            <v>29.666666666666668</v>
          </cell>
          <cell r="U13">
            <v>179</v>
          </cell>
          <cell r="V13">
            <v>6</v>
          </cell>
          <cell r="W13">
            <v>29.833333333333332</v>
          </cell>
          <cell r="X13">
            <v>0</v>
          </cell>
          <cell r="Y13">
            <v>695</v>
          </cell>
        </row>
        <row r="14">
          <cell r="A14" t="str">
            <v>0781817B</v>
          </cell>
          <cell r="B14" t="str">
            <v xml:space="preserve">CLG </v>
          </cell>
          <cell r="C14" t="str">
            <v xml:space="preserve">CLAUDE MONET </v>
          </cell>
          <cell r="D14" t="str">
            <v>CARRIERES SOUS POISSY</v>
          </cell>
          <cell r="E14" t="str">
            <v>BASSIN POISSY/SARTROUVILLE</v>
          </cell>
          <cell r="F14">
            <v>4</v>
          </cell>
          <cell r="G14">
            <v>111.7</v>
          </cell>
          <cell r="H14">
            <v>110.9</v>
          </cell>
          <cell r="I14">
            <v>412</v>
          </cell>
          <cell r="J14">
            <v>398</v>
          </cell>
          <cell r="K14">
            <v>-14</v>
          </cell>
          <cell r="L14">
            <v>117</v>
          </cell>
          <cell r="M14">
            <v>4</v>
          </cell>
          <cell r="N14">
            <v>29.25</v>
          </cell>
          <cell r="O14">
            <v>103</v>
          </cell>
          <cell r="P14">
            <v>4</v>
          </cell>
          <cell r="Q14">
            <v>25.75</v>
          </cell>
          <cell r="R14">
            <v>98</v>
          </cell>
          <cell r="S14">
            <v>4</v>
          </cell>
          <cell r="T14">
            <v>24.5</v>
          </cell>
          <cell r="U14">
            <v>101</v>
          </cell>
          <cell r="V14">
            <v>4</v>
          </cell>
          <cell r="W14">
            <v>25.25</v>
          </cell>
          <cell r="X14">
            <v>0</v>
          </cell>
          <cell r="Y14">
            <v>419</v>
          </cell>
        </row>
        <row r="15">
          <cell r="A15" t="str">
            <v>0780032L</v>
          </cell>
          <cell r="B15" t="str">
            <v xml:space="preserve">CLG </v>
          </cell>
          <cell r="C15" t="str">
            <v>FLORA TRISTAN</v>
          </cell>
          <cell r="D15" t="str">
            <v>CARRIERES SOUS POISSY</v>
          </cell>
          <cell r="E15" t="str">
            <v>BASSIN POISSY/SARTROUVILLE</v>
          </cell>
          <cell r="F15">
            <v>2</v>
          </cell>
          <cell r="G15">
            <v>80.8</v>
          </cell>
          <cell r="H15">
            <v>80</v>
          </cell>
          <cell r="I15">
            <v>469</v>
          </cell>
          <cell r="J15">
            <v>478</v>
          </cell>
          <cell r="K15">
            <v>9</v>
          </cell>
          <cell r="L15">
            <v>159</v>
          </cell>
          <cell r="M15">
            <v>6</v>
          </cell>
          <cell r="N15">
            <v>26.5</v>
          </cell>
          <cell r="O15">
            <v>116</v>
          </cell>
          <cell r="P15">
            <v>4</v>
          </cell>
          <cell r="Q15">
            <v>29</v>
          </cell>
          <cell r="R15">
            <v>107</v>
          </cell>
          <cell r="S15">
            <v>4</v>
          </cell>
          <cell r="T15">
            <v>26.75</v>
          </cell>
          <cell r="U15">
            <v>144</v>
          </cell>
          <cell r="V15">
            <v>5</v>
          </cell>
          <cell r="W15">
            <v>28.8</v>
          </cell>
          <cell r="X15">
            <v>0</v>
          </cell>
          <cell r="Y15">
            <v>526</v>
          </cell>
        </row>
        <row r="16">
          <cell r="A16" t="str">
            <v>0780033M</v>
          </cell>
          <cell r="B16" t="str">
            <v xml:space="preserve">CLG </v>
          </cell>
          <cell r="C16" t="str">
            <v xml:space="preserve">LES AMANDIERS </v>
          </cell>
          <cell r="D16" t="str">
            <v>CARRIERES SUR SEINE</v>
          </cell>
          <cell r="E16" t="str">
            <v>BASSIN POISSY/SARTROUVILLE</v>
          </cell>
          <cell r="F16">
            <v>6</v>
          </cell>
          <cell r="G16">
            <v>137.80000000000001</v>
          </cell>
          <cell r="H16">
            <v>140.1</v>
          </cell>
          <cell r="I16">
            <v>676</v>
          </cell>
          <cell r="J16">
            <v>686</v>
          </cell>
          <cell r="K16">
            <v>10</v>
          </cell>
          <cell r="L16">
            <v>192</v>
          </cell>
          <cell r="M16">
            <v>7</v>
          </cell>
          <cell r="N16">
            <v>27.428571428571427</v>
          </cell>
          <cell r="O16">
            <v>166</v>
          </cell>
          <cell r="P16">
            <v>6</v>
          </cell>
          <cell r="Q16">
            <v>27.666666666666668</v>
          </cell>
          <cell r="R16">
            <v>165</v>
          </cell>
          <cell r="S16">
            <v>6</v>
          </cell>
          <cell r="T16">
            <v>27.5</v>
          </cell>
          <cell r="U16">
            <v>163</v>
          </cell>
          <cell r="V16">
            <v>6</v>
          </cell>
          <cell r="W16">
            <v>27.166666666666668</v>
          </cell>
          <cell r="X16">
            <v>19</v>
          </cell>
          <cell r="Y16">
            <v>705</v>
          </cell>
        </row>
        <row r="17">
          <cell r="A17" t="str">
            <v>0781683F</v>
          </cell>
          <cell r="B17" t="str">
            <v>CLG</v>
          </cell>
          <cell r="C17" t="str">
            <v xml:space="preserve">ANDRE DERAIN </v>
          </cell>
          <cell r="D17" t="str">
            <v>CHAMBOURCY</v>
          </cell>
          <cell r="E17" t="str">
            <v>BASSIN ST GERMAIN EN LAYE</v>
          </cell>
          <cell r="F17">
            <v>6</v>
          </cell>
          <cell r="G17">
            <v>131.19999999999999</v>
          </cell>
          <cell r="H17">
            <v>131.5</v>
          </cell>
          <cell r="I17">
            <v>614</v>
          </cell>
          <cell r="J17">
            <v>606</v>
          </cell>
          <cell r="K17">
            <v>-8</v>
          </cell>
          <cell r="L17">
            <v>139</v>
          </cell>
          <cell r="M17">
            <v>5</v>
          </cell>
          <cell r="N17">
            <v>27.8</v>
          </cell>
          <cell r="O17">
            <v>154</v>
          </cell>
          <cell r="P17">
            <v>6</v>
          </cell>
          <cell r="Q17">
            <v>25.666666666666668</v>
          </cell>
          <cell r="R17">
            <v>116</v>
          </cell>
          <cell r="S17">
            <v>4</v>
          </cell>
          <cell r="T17">
            <v>29</v>
          </cell>
          <cell r="U17">
            <v>163</v>
          </cell>
          <cell r="V17">
            <v>6</v>
          </cell>
          <cell r="W17">
            <v>27.166666666666668</v>
          </cell>
          <cell r="X17">
            <v>0</v>
          </cell>
          <cell r="Y17">
            <v>572</v>
          </cell>
        </row>
        <row r="18">
          <cell r="A18" t="str">
            <v>0781986K</v>
          </cell>
          <cell r="B18" t="str">
            <v xml:space="preserve">CLG </v>
          </cell>
          <cell r="C18" t="str">
            <v xml:space="preserve">MAGELLAN </v>
          </cell>
          <cell r="D18" t="str">
            <v>CHANTELOUP LES VIGNES</v>
          </cell>
          <cell r="E18" t="str">
            <v>BASSIN POISSY/SARTROUVILLE</v>
          </cell>
          <cell r="F18">
            <v>2</v>
          </cell>
          <cell r="G18">
            <v>87.1</v>
          </cell>
          <cell r="H18">
            <v>89</v>
          </cell>
          <cell r="I18">
            <v>307</v>
          </cell>
          <cell r="J18">
            <v>300</v>
          </cell>
          <cell r="K18">
            <v>-7</v>
          </cell>
          <cell r="L18">
            <v>68</v>
          </cell>
          <cell r="M18">
            <v>3</v>
          </cell>
          <cell r="N18">
            <v>22.666666666666668</v>
          </cell>
          <cell r="O18">
            <v>74</v>
          </cell>
          <cell r="P18">
            <v>3</v>
          </cell>
          <cell r="Q18">
            <v>24.666666666666668</v>
          </cell>
          <cell r="R18">
            <v>70</v>
          </cell>
          <cell r="S18">
            <v>3</v>
          </cell>
          <cell r="T18">
            <v>23.333333333333332</v>
          </cell>
          <cell r="U18">
            <v>81</v>
          </cell>
          <cell r="V18">
            <v>3</v>
          </cell>
          <cell r="W18">
            <v>27</v>
          </cell>
          <cell r="X18">
            <v>0</v>
          </cell>
          <cell r="Y18">
            <v>293</v>
          </cell>
        </row>
        <row r="19">
          <cell r="A19" t="str">
            <v>0781108F</v>
          </cell>
          <cell r="B19" t="str">
            <v xml:space="preserve">CLG </v>
          </cell>
          <cell r="C19" t="str">
            <v>RENE CASSIN</v>
          </cell>
          <cell r="D19" t="str">
            <v>CHANTELOUP LES VIGNES</v>
          </cell>
          <cell r="E19" t="str">
            <v>BASSIN POISSY/SARTROUVILLE</v>
          </cell>
          <cell r="F19">
            <v>1</v>
          </cell>
          <cell r="G19">
            <v>78.2</v>
          </cell>
          <cell r="H19">
            <v>79.8</v>
          </cell>
          <cell r="I19">
            <v>203</v>
          </cell>
          <cell r="J19">
            <v>250</v>
          </cell>
          <cell r="K19">
            <v>47</v>
          </cell>
          <cell r="L19">
            <v>71</v>
          </cell>
          <cell r="M19">
            <v>3</v>
          </cell>
          <cell r="N19">
            <v>23.666666666666668</v>
          </cell>
          <cell r="O19">
            <v>67</v>
          </cell>
          <cell r="P19">
            <v>3</v>
          </cell>
          <cell r="Q19">
            <v>22.333333333333332</v>
          </cell>
          <cell r="R19">
            <v>52</v>
          </cell>
          <cell r="S19">
            <v>2</v>
          </cell>
          <cell r="T19">
            <v>26</v>
          </cell>
          <cell r="U19">
            <v>72</v>
          </cell>
          <cell r="V19">
            <v>3</v>
          </cell>
          <cell r="W19">
            <v>24</v>
          </cell>
          <cell r="X19">
            <v>0</v>
          </cell>
          <cell r="Y19">
            <v>262</v>
          </cell>
        </row>
        <row r="20">
          <cell r="A20" t="str">
            <v>0780507C</v>
          </cell>
          <cell r="B20" t="str">
            <v>CLG</v>
          </cell>
          <cell r="C20" t="str">
            <v>AUGUSTE RENOIR</v>
          </cell>
          <cell r="D20" t="str">
            <v>CHATOU</v>
          </cell>
          <cell r="E20" t="str">
            <v>BASSIN ST GERMAIN EN LAYE</v>
          </cell>
          <cell r="F20">
            <v>5</v>
          </cell>
          <cell r="G20">
            <v>122.8</v>
          </cell>
          <cell r="H20">
            <v>123.4</v>
          </cell>
          <cell r="I20">
            <v>568</v>
          </cell>
          <cell r="J20">
            <v>560</v>
          </cell>
          <cell r="K20">
            <v>-8</v>
          </cell>
          <cell r="L20">
            <v>133</v>
          </cell>
          <cell r="M20">
            <v>5</v>
          </cell>
          <cell r="N20">
            <v>26.6</v>
          </cell>
          <cell r="O20">
            <v>132</v>
          </cell>
          <cell r="P20">
            <v>5</v>
          </cell>
          <cell r="Q20">
            <v>26.4</v>
          </cell>
          <cell r="R20">
            <v>136</v>
          </cell>
          <cell r="S20">
            <v>5</v>
          </cell>
          <cell r="T20">
            <v>27.2</v>
          </cell>
          <cell r="U20">
            <v>159</v>
          </cell>
          <cell r="V20">
            <v>6</v>
          </cell>
          <cell r="W20">
            <v>26.5</v>
          </cell>
          <cell r="X20">
            <v>0</v>
          </cell>
          <cell r="Y20">
            <v>560</v>
          </cell>
        </row>
        <row r="21">
          <cell r="A21" t="str">
            <v>0780575B</v>
          </cell>
          <cell r="B21" t="str">
            <v>CLG</v>
          </cell>
          <cell r="C21" t="str">
            <v>PAUL BERT</v>
          </cell>
          <cell r="D21" t="str">
            <v>CHATOU</v>
          </cell>
          <cell r="E21" t="str">
            <v>BASSIN ST GERMAIN EN LAYE</v>
          </cell>
          <cell r="F21">
            <v>6</v>
          </cell>
          <cell r="G21">
            <v>135.6</v>
          </cell>
          <cell r="H21">
            <v>135.1</v>
          </cell>
          <cell r="I21">
            <v>509</v>
          </cell>
          <cell r="J21">
            <v>502</v>
          </cell>
          <cell r="K21">
            <v>-7</v>
          </cell>
          <cell r="L21">
            <v>118</v>
          </cell>
          <cell r="M21">
            <v>4</v>
          </cell>
          <cell r="N21">
            <v>29.5</v>
          </cell>
          <cell r="O21">
            <v>115</v>
          </cell>
          <cell r="P21">
            <v>4</v>
          </cell>
          <cell r="Q21">
            <v>28.75</v>
          </cell>
          <cell r="R21">
            <v>148</v>
          </cell>
          <cell r="S21">
            <v>5</v>
          </cell>
          <cell r="T21">
            <v>29.6</v>
          </cell>
          <cell r="U21">
            <v>115</v>
          </cell>
          <cell r="V21">
            <v>4</v>
          </cell>
          <cell r="W21">
            <v>28.75</v>
          </cell>
          <cell r="X21">
            <v>0</v>
          </cell>
          <cell r="Y21">
            <v>496</v>
          </cell>
        </row>
        <row r="22">
          <cell r="A22" t="str">
            <v>0780418F</v>
          </cell>
          <cell r="B22" t="str">
            <v>CLG</v>
          </cell>
          <cell r="C22" t="str">
            <v xml:space="preserve">PIERRE DE COUBERTIN </v>
          </cell>
          <cell r="D22" t="str">
            <v>CHEVREUSE</v>
          </cell>
          <cell r="E22" t="str">
            <v>BASSIN SQY</v>
          </cell>
          <cell r="F22">
            <v>6</v>
          </cell>
          <cell r="G22">
            <v>143.69999999999999</v>
          </cell>
          <cell r="H22">
            <v>143</v>
          </cell>
          <cell r="I22">
            <v>710</v>
          </cell>
          <cell r="J22">
            <v>723</v>
          </cell>
          <cell r="K22">
            <v>13</v>
          </cell>
          <cell r="L22">
            <v>191</v>
          </cell>
          <cell r="M22">
            <v>7</v>
          </cell>
          <cell r="N22">
            <v>27.285714285714285</v>
          </cell>
          <cell r="O22">
            <v>180</v>
          </cell>
          <cell r="P22">
            <v>6</v>
          </cell>
          <cell r="Q22">
            <v>30</v>
          </cell>
          <cell r="R22">
            <v>206</v>
          </cell>
          <cell r="S22">
            <v>7</v>
          </cell>
          <cell r="T22">
            <v>29.428571428571427</v>
          </cell>
          <cell r="U22">
            <v>176</v>
          </cell>
          <cell r="V22">
            <v>6</v>
          </cell>
          <cell r="W22">
            <v>29.333333333333332</v>
          </cell>
          <cell r="X22">
            <v>0</v>
          </cell>
          <cell r="Y22">
            <v>753</v>
          </cell>
        </row>
        <row r="23">
          <cell r="A23" t="str">
            <v>0781511U</v>
          </cell>
          <cell r="B23" t="str">
            <v>CLG</v>
          </cell>
          <cell r="C23" t="str">
            <v xml:space="preserve">LA MARE AUX SAULES </v>
          </cell>
          <cell r="D23" t="str">
            <v>COIGNIERES</v>
          </cell>
          <cell r="E23" t="str">
            <v>BASSIN SQY</v>
          </cell>
          <cell r="F23">
            <v>4</v>
          </cell>
          <cell r="G23">
            <v>114.6</v>
          </cell>
          <cell r="H23">
            <v>115.3</v>
          </cell>
          <cell r="I23">
            <v>423</v>
          </cell>
          <cell r="J23">
            <v>398</v>
          </cell>
          <cell r="K23">
            <v>-25</v>
          </cell>
          <cell r="L23">
            <v>92</v>
          </cell>
          <cell r="M23">
            <v>4</v>
          </cell>
          <cell r="N23">
            <v>23</v>
          </cell>
          <cell r="O23">
            <v>83</v>
          </cell>
          <cell r="P23">
            <v>3</v>
          </cell>
          <cell r="Q23">
            <v>27.666666666666668</v>
          </cell>
          <cell r="R23">
            <v>113</v>
          </cell>
          <cell r="S23">
            <v>4</v>
          </cell>
          <cell r="T23">
            <v>28.25</v>
          </cell>
          <cell r="U23">
            <v>101</v>
          </cell>
          <cell r="V23">
            <v>4</v>
          </cell>
          <cell r="W23">
            <v>25.25</v>
          </cell>
          <cell r="X23">
            <v>0</v>
          </cell>
          <cell r="Y23">
            <v>389</v>
          </cell>
        </row>
        <row r="24">
          <cell r="A24" t="str">
            <v>0781985J</v>
          </cell>
          <cell r="B24" t="str">
            <v xml:space="preserve">CLG </v>
          </cell>
          <cell r="C24" t="str">
            <v xml:space="preserve">DES HAUTES RAYES </v>
          </cell>
          <cell r="D24" t="str">
            <v>CONFLANS STE HONORINE</v>
          </cell>
          <cell r="E24" t="str">
            <v>BASSIN POISSY/SARTROUVILLE</v>
          </cell>
          <cell r="F24">
            <v>5</v>
          </cell>
          <cell r="G24">
            <v>113.6</v>
          </cell>
          <cell r="H24">
            <v>112.8</v>
          </cell>
          <cell r="I24">
            <v>493</v>
          </cell>
          <cell r="J24">
            <v>470</v>
          </cell>
          <cell r="K24">
            <v>-23</v>
          </cell>
          <cell r="L24">
            <v>134</v>
          </cell>
          <cell r="M24">
            <v>5</v>
          </cell>
          <cell r="N24">
            <v>26.8</v>
          </cell>
          <cell r="O24">
            <v>134</v>
          </cell>
          <cell r="P24">
            <v>5</v>
          </cell>
          <cell r="Q24">
            <v>26.8</v>
          </cell>
          <cell r="R24">
            <v>130</v>
          </cell>
          <cell r="S24">
            <v>5</v>
          </cell>
          <cell r="T24">
            <v>26</v>
          </cell>
          <cell r="U24">
            <v>106</v>
          </cell>
          <cell r="V24">
            <v>4</v>
          </cell>
          <cell r="W24">
            <v>26.5</v>
          </cell>
          <cell r="X24">
            <v>0</v>
          </cell>
          <cell r="Y24">
            <v>504</v>
          </cell>
        </row>
        <row r="25">
          <cell r="A25" t="str">
            <v>0780050F</v>
          </cell>
          <cell r="B25" t="str">
            <v xml:space="preserve">CLG </v>
          </cell>
          <cell r="C25" t="str">
            <v xml:space="preserve">DU BOIS D'AULNE </v>
          </cell>
          <cell r="D25" t="str">
            <v>CONFLANS STE HONORINE</v>
          </cell>
          <cell r="E25" t="str">
            <v>BASSIN POISSY/SARTROUVILLE</v>
          </cell>
          <cell r="F25">
            <v>5</v>
          </cell>
          <cell r="G25">
            <v>119.5</v>
          </cell>
          <cell r="H25">
            <v>120.1</v>
          </cell>
          <cell r="I25">
            <v>741</v>
          </cell>
          <cell r="J25">
            <v>743</v>
          </cell>
          <cell r="K25">
            <v>2</v>
          </cell>
          <cell r="L25">
            <v>198</v>
          </cell>
          <cell r="M25">
            <v>7</v>
          </cell>
          <cell r="N25">
            <v>28.285714285714285</v>
          </cell>
          <cell r="O25">
            <v>192</v>
          </cell>
          <cell r="P25">
            <v>7</v>
          </cell>
          <cell r="Q25">
            <v>27.428571428571427</v>
          </cell>
          <cell r="R25">
            <v>175</v>
          </cell>
          <cell r="S25">
            <v>6</v>
          </cell>
          <cell r="T25">
            <v>29.166666666666668</v>
          </cell>
          <cell r="U25">
            <v>186</v>
          </cell>
          <cell r="V25">
            <v>7</v>
          </cell>
          <cell r="W25">
            <v>26.571428571428573</v>
          </cell>
          <cell r="X25">
            <v>0</v>
          </cell>
          <cell r="Y25">
            <v>751</v>
          </cell>
        </row>
        <row r="26">
          <cell r="A26" t="str">
            <v>0780183A</v>
          </cell>
          <cell r="B26" t="str">
            <v xml:space="preserve">CLG </v>
          </cell>
          <cell r="C26" t="str">
            <v>MONTAIGNE</v>
          </cell>
          <cell r="D26" t="str">
            <v>CONFLANS STE HONORINE</v>
          </cell>
          <cell r="E26" t="str">
            <v>BASSIN POISSY/SARTROUVILLE</v>
          </cell>
          <cell r="F26">
            <v>4</v>
          </cell>
          <cell r="G26">
            <v>104.8</v>
          </cell>
          <cell r="H26">
            <v>105.4</v>
          </cell>
          <cell r="I26">
            <v>698</v>
          </cell>
          <cell r="J26">
            <v>701</v>
          </cell>
          <cell r="K26">
            <v>3</v>
          </cell>
          <cell r="L26">
            <v>206</v>
          </cell>
          <cell r="M26">
            <v>7</v>
          </cell>
          <cell r="N26">
            <v>29.428571428571427</v>
          </cell>
          <cell r="O26">
            <v>195</v>
          </cell>
          <cell r="P26">
            <v>7</v>
          </cell>
          <cell r="Q26">
            <v>27.857142857142858</v>
          </cell>
          <cell r="R26">
            <v>191</v>
          </cell>
          <cell r="S26">
            <v>7</v>
          </cell>
          <cell r="T26">
            <v>27.285714285714285</v>
          </cell>
          <cell r="U26">
            <v>146</v>
          </cell>
          <cell r="V26">
            <v>5</v>
          </cell>
          <cell r="W26">
            <v>29.2</v>
          </cell>
          <cell r="X26">
            <v>0</v>
          </cell>
          <cell r="Y26">
            <v>738</v>
          </cell>
        </row>
        <row r="27">
          <cell r="A27" t="str">
            <v>0780847X</v>
          </cell>
          <cell r="B27" t="str">
            <v>CLG</v>
          </cell>
          <cell r="C27" t="str">
            <v xml:space="preserve">JEAN MOULIN </v>
          </cell>
          <cell r="D27" t="str">
            <v>CROISSY SUR SEINE</v>
          </cell>
          <cell r="E27" t="str">
            <v>BASSIN ST GERMAIN EN LAYE</v>
          </cell>
          <cell r="F27">
            <v>6</v>
          </cell>
          <cell r="G27">
            <v>132.6</v>
          </cell>
          <cell r="H27">
            <v>130.69999999999999</v>
          </cell>
          <cell r="I27">
            <v>485</v>
          </cell>
          <cell r="J27">
            <v>499</v>
          </cell>
          <cell r="K27">
            <v>14</v>
          </cell>
          <cell r="L27">
            <v>119</v>
          </cell>
          <cell r="M27">
            <v>4</v>
          </cell>
          <cell r="N27">
            <v>29.75</v>
          </cell>
          <cell r="O27">
            <v>120</v>
          </cell>
          <cell r="P27">
            <v>4</v>
          </cell>
          <cell r="Q27">
            <v>30</v>
          </cell>
          <cell r="R27">
            <v>144</v>
          </cell>
          <cell r="S27">
            <v>5</v>
          </cell>
          <cell r="T27">
            <v>28.8</v>
          </cell>
          <cell r="U27">
            <v>109</v>
          </cell>
          <cell r="V27">
            <v>4</v>
          </cell>
          <cell r="W27">
            <v>27.25</v>
          </cell>
          <cell r="X27">
            <v>0</v>
          </cell>
          <cell r="Y27">
            <v>492</v>
          </cell>
        </row>
        <row r="28">
          <cell r="A28" t="str">
            <v>0781915H</v>
          </cell>
          <cell r="B28" t="str">
            <v>CLG</v>
          </cell>
          <cell r="C28" t="str">
            <v>LEONARD DE VINCI</v>
          </cell>
          <cell r="D28" t="str">
            <v>ECQUEVILLY</v>
          </cell>
          <cell r="E28" t="str">
            <v>BASSIN LES MUREAUX</v>
          </cell>
          <cell r="F28">
            <v>5</v>
          </cell>
          <cell r="G28">
            <v>116.8</v>
          </cell>
          <cell r="H28">
            <v>115.9</v>
          </cell>
          <cell r="I28">
            <v>452</v>
          </cell>
          <cell r="J28">
            <v>478</v>
          </cell>
          <cell r="K28">
            <v>26</v>
          </cell>
          <cell r="L28">
            <v>113</v>
          </cell>
          <cell r="M28">
            <v>4</v>
          </cell>
          <cell r="N28">
            <v>28.25</v>
          </cell>
          <cell r="O28">
            <v>132</v>
          </cell>
          <cell r="P28">
            <v>5</v>
          </cell>
          <cell r="Q28">
            <v>26.4</v>
          </cell>
          <cell r="R28">
            <v>111</v>
          </cell>
          <cell r="S28">
            <v>4</v>
          </cell>
          <cell r="T28">
            <v>27.75</v>
          </cell>
          <cell r="U28">
            <v>109</v>
          </cell>
          <cell r="V28">
            <v>4</v>
          </cell>
          <cell r="W28">
            <v>27.25</v>
          </cell>
          <cell r="X28">
            <v>0</v>
          </cell>
          <cell r="Y28">
            <v>465</v>
          </cell>
        </row>
        <row r="29">
          <cell r="A29" t="str">
            <v>0782114Z</v>
          </cell>
          <cell r="B29" t="str">
            <v>CLG</v>
          </cell>
          <cell r="C29" t="str">
            <v>LA CLEF ST PIERRE</v>
          </cell>
          <cell r="D29" t="str">
            <v>ELANCOURT</v>
          </cell>
          <cell r="E29" t="str">
            <v>BASSIN SQY</v>
          </cell>
          <cell r="F29">
            <v>5</v>
          </cell>
          <cell r="G29">
            <v>127.2</v>
          </cell>
          <cell r="H29">
            <v>119.1</v>
          </cell>
          <cell r="I29">
            <v>530</v>
          </cell>
          <cell r="J29">
            <v>534</v>
          </cell>
          <cell r="K29">
            <v>4</v>
          </cell>
          <cell r="L29">
            <v>146</v>
          </cell>
          <cell r="M29">
            <v>5</v>
          </cell>
          <cell r="N29">
            <v>29.2</v>
          </cell>
          <cell r="O29">
            <v>127</v>
          </cell>
          <cell r="P29">
            <v>5</v>
          </cell>
          <cell r="Q29">
            <v>25.4</v>
          </cell>
          <cell r="R29">
            <v>141</v>
          </cell>
          <cell r="S29">
            <v>5</v>
          </cell>
          <cell r="T29">
            <v>28.2</v>
          </cell>
          <cell r="U29">
            <v>145</v>
          </cell>
          <cell r="V29">
            <v>5</v>
          </cell>
          <cell r="W29">
            <v>29</v>
          </cell>
          <cell r="X29">
            <v>0</v>
          </cell>
          <cell r="Y29">
            <v>559</v>
          </cell>
        </row>
        <row r="30">
          <cell r="A30" t="str">
            <v>0780856G</v>
          </cell>
          <cell r="B30" t="str">
            <v>CLG</v>
          </cell>
          <cell r="C30" t="str">
            <v>L'AGIOT</v>
          </cell>
          <cell r="D30" t="str">
            <v>ELANCOURT</v>
          </cell>
          <cell r="E30" t="str">
            <v>BASSIN SQY</v>
          </cell>
          <cell r="F30">
            <v>5</v>
          </cell>
          <cell r="G30">
            <v>116.5</v>
          </cell>
          <cell r="H30">
            <v>116.1</v>
          </cell>
          <cell r="I30">
            <v>506</v>
          </cell>
          <cell r="J30">
            <v>523</v>
          </cell>
          <cell r="K30">
            <v>17</v>
          </cell>
          <cell r="L30">
            <v>134</v>
          </cell>
          <cell r="M30">
            <v>5</v>
          </cell>
          <cell r="N30">
            <v>26.8</v>
          </cell>
          <cell r="O30">
            <v>140</v>
          </cell>
          <cell r="P30">
            <v>5</v>
          </cell>
          <cell r="Q30">
            <v>28</v>
          </cell>
          <cell r="R30">
            <v>115</v>
          </cell>
          <cell r="S30">
            <v>4</v>
          </cell>
          <cell r="T30">
            <v>28.75</v>
          </cell>
          <cell r="U30">
            <v>146</v>
          </cell>
          <cell r="V30">
            <v>5</v>
          </cell>
          <cell r="W30">
            <v>29.2</v>
          </cell>
          <cell r="X30">
            <v>0</v>
          </cell>
          <cell r="Y30">
            <v>535</v>
          </cell>
        </row>
        <row r="31">
          <cell r="A31" t="str">
            <v>0780656P</v>
          </cell>
          <cell r="B31" t="str">
            <v>CLG</v>
          </cell>
          <cell r="C31" t="str">
            <v>BENJAMIN FRANKLIN</v>
          </cell>
          <cell r="D31" t="str">
            <v>EPONE</v>
          </cell>
          <cell r="E31" t="str">
            <v>BASSIN LES MUREAUX</v>
          </cell>
          <cell r="F31">
            <v>5</v>
          </cell>
          <cell r="G31">
            <v>120.8</v>
          </cell>
          <cell r="H31">
            <v>117.1</v>
          </cell>
          <cell r="I31">
            <v>616</v>
          </cell>
          <cell r="J31">
            <v>623</v>
          </cell>
          <cell r="K31">
            <v>7</v>
          </cell>
          <cell r="L31">
            <v>162</v>
          </cell>
          <cell r="M31">
            <v>6</v>
          </cell>
          <cell r="N31">
            <v>27</v>
          </cell>
          <cell r="O31">
            <v>175</v>
          </cell>
          <cell r="P31">
            <v>6</v>
          </cell>
          <cell r="Q31">
            <v>29.166666666666668</v>
          </cell>
          <cell r="R31">
            <v>146</v>
          </cell>
          <cell r="S31">
            <v>5</v>
          </cell>
          <cell r="T31">
            <v>29.2</v>
          </cell>
          <cell r="U31">
            <v>147</v>
          </cell>
          <cell r="V31">
            <v>5</v>
          </cell>
          <cell r="W31">
            <v>29.4</v>
          </cell>
          <cell r="X31">
            <v>19</v>
          </cell>
          <cell r="Y31">
            <v>649</v>
          </cell>
        </row>
        <row r="32">
          <cell r="A32" t="str">
            <v>0781863B</v>
          </cell>
          <cell r="B32" t="str">
            <v>CLG</v>
          </cell>
          <cell r="C32" t="str">
            <v>JEAN MONNET</v>
          </cell>
          <cell r="D32" t="str">
            <v>FEUCHEROLLES</v>
          </cell>
          <cell r="E32" t="str">
            <v>BASSIN ST GERMAIN EN LAYE</v>
          </cell>
          <cell r="F32">
            <v>6</v>
          </cell>
          <cell r="G32">
            <v>141.4</v>
          </cell>
          <cell r="H32">
            <v>138</v>
          </cell>
          <cell r="I32">
            <v>577</v>
          </cell>
          <cell r="J32">
            <v>569</v>
          </cell>
          <cell r="K32">
            <v>-8</v>
          </cell>
          <cell r="L32">
            <v>147</v>
          </cell>
          <cell r="M32">
            <v>5</v>
          </cell>
          <cell r="N32">
            <v>29.4</v>
          </cell>
          <cell r="O32">
            <v>146</v>
          </cell>
          <cell r="P32">
            <v>5</v>
          </cell>
          <cell r="Q32">
            <v>29.2</v>
          </cell>
          <cell r="R32">
            <v>156</v>
          </cell>
          <cell r="S32">
            <v>6</v>
          </cell>
          <cell r="T32">
            <v>26</v>
          </cell>
          <cell r="U32">
            <v>138</v>
          </cell>
          <cell r="V32">
            <v>5</v>
          </cell>
          <cell r="W32">
            <v>27.6</v>
          </cell>
          <cell r="X32">
            <v>0</v>
          </cell>
          <cell r="Y32">
            <v>587</v>
          </cell>
        </row>
        <row r="33">
          <cell r="A33" t="str">
            <v>0780185C</v>
          </cell>
          <cell r="B33" t="str">
            <v>CLG</v>
          </cell>
          <cell r="C33" t="str">
            <v>DESCARTES</v>
          </cell>
          <cell r="D33" t="str">
            <v xml:space="preserve">FONTENAY LE FLEURY </v>
          </cell>
          <cell r="E33" t="str">
            <v>BASSIN PLAISIR/VERSAILLES</v>
          </cell>
          <cell r="F33">
            <v>5</v>
          </cell>
          <cell r="G33">
            <v>114.5</v>
          </cell>
          <cell r="H33">
            <v>115.3</v>
          </cell>
          <cell r="I33">
            <v>545</v>
          </cell>
          <cell r="J33">
            <v>573</v>
          </cell>
          <cell r="K33">
            <v>28</v>
          </cell>
          <cell r="L33">
            <v>145</v>
          </cell>
          <cell r="M33">
            <v>5</v>
          </cell>
          <cell r="N33">
            <v>29</v>
          </cell>
          <cell r="O33">
            <v>152</v>
          </cell>
          <cell r="P33">
            <v>6</v>
          </cell>
          <cell r="Q33">
            <v>25.333333333333332</v>
          </cell>
          <cell r="R33">
            <v>148</v>
          </cell>
          <cell r="S33">
            <v>5</v>
          </cell>
          <cell r="T33">
            <v>29.6</v>
          </cell>
          <cell r="U33">
            <v>140</v>
          </cell>
          <cell r="V33">
            <v>5</v>
          </cell>
          <cell r="W33">
            <v>28</v>
          </cell>
          <cell r="X33">
            <v>0</v>
          </cell>
          <cell r="Y33">
            <v>585</v>
          </cell>
        </row>
        <row r="34">
          <cell r="A34" t="str">
            <v>0783464S</v>
          </cell>
          <cell r="B34" t="str">
            <v>CLG</v>
          </cell>
          <cell r="C34" t="str">
            <v>LA MONTCIENT</v>
          </cell>
          <cell r="D34" t="str">
            <v>GAILLON SUR MONTCIENT</v>
          </cell>
          <cell r="E34" t="str">
            <v>BASSIN LES MUREAUX</v>
          </cell>
          <cell r="F34">
            <v>5</v>
          </cell>
          <cell r="G34">
            <v>121.3</v>
          </cell>
          <cell r="H34">
            <v>114.9</v>
          </cell>
          <cell r="I34">
            <v>522</v>
          </cell>
          <cell r="J34">
            <v>512</v>
          </cell>
          <cell r="K34">
            <v>-10</v>
          </cell>
          <cell r="L34">
            <v>119</v>
          </cell>
          <cell r="M34">
            <v>4</v>
          </cell>
          <cell r="N34">
            <v>29.75</v>
          </cell>
          <cell r="O34">
            <v>143</v>
          </cell>
          <cell r="P34">
            <v>5</v>
          </cell>
          <cell r="Q34">
            <v>28.6</v>
          </cell>
          <cell r="R34">
            <v>120</v>
          </cell>
          <cell r="S34">
            <v>4</v>
          </cell>
          <cell r="T34">
            <v>30</v>
          </cell>
          <cell r="U34">
            <v>137</v>
          </cell>
          <cell r="V34">
            <v>5</v>
          </cell>
          <cell r="W34">
            <v>27.4</v>
          </cell>
          <cell r="X34">
            <v>0</v>
          </cell>
          <cell r="Y34">
            <v>519</v>
          </cell>
        </row>
        <row r="35">
          <cell r="A35" t="str">
            <v>0780758A</v>
          </cell>
          <cell r="B35" t="str">
            <v>CLG</v>
          </cell>
          <cell r="C35" t="str">
            <v xml:space="preserve">ALBERT CAMUS </v>
          </cell>
          <cell r="D35" t="str">
            <v>GARGENVILLE</v>
          </cell>
          <cell r="E35" t="str">
            <v>BASSIN MANTES LA JOLIE</v>
          </cell>
          <cell r="F35">
            <v>5</v>
          </cell>
          <cell r="G35">
            <v>105.3</v>
          </cell>
          <cell r="H35">
            <v>110.2</v>
          </cell>
          <cell r="I35">
            <v>592</v>
          </cell>
          <cell r="J35">
            <v>605</v>
          </cell>
          <cell r="K35">
            <v>13</v>
          </cell>
          <cell r="L35">
            <v>175</v>
          </cell>
          <cell r="M35">
            <v>6</v>
          </cell>
          <cell r="N35">
            <v>29.166666666666668</v>
          </cell>
          <cell r="O35">
            <v>157</v>
          </cell>
          <cell r="P35">
            <v>6</v>
          </cell>
          <cell r="Q35">
            <v>26.166666666666668</v>
          </cell>
          <cell r="R35">
            <v>155</v>
          </cell>
          <cell r="S35">
            <v>6</v>
          </cell>
          <cell r="T35">
            <v>25.833333333333332</v>
          </cell>
          <cell r="U35">
            <v>126</v>
          </cell>
          <cell r="V35">
            <v>5</v>
          </cell>
          <cell r="W35">
            <v>25.2</v>
          </cell>
          <cell r="X35">
            <v>0</v>
          </cell>
          <cell r="Y35">
            <v>613</v>
          </cell>
        </row>
        <row r="36">
          <cell r="A36" t="str">
            <v>0783378Y</v>
          </cell>
          <cell r="B36" t="str">
            <v>CLG</v>
          </cell>
          <cell r="C36" t="str">
            <v xml:space="preserve">ARIANE </v>
          </cell>
          <cell r="D36" t="str">
            <v>GUYANCOURT</v>
          </cell>
          <cell r="E36" t="str">
            <v>BASSIN SQY</v>
          </cell>
          <cell r="F36">
            <v>4</v>
          </cell>
          <cell r="G36">
            <v>112.2</v>
          </cell>
          <cell r="H36">
            <v>113.9</v>
          </cell>
          <cell r="I36">
            <v>383</v>
          </cell>
          <cell r="J36">
            <v>390</v>
          </cell>
          <cell r="K36">
            <v>7</v>
          </cell>
          <cell r="L36">
            <v>106</v>
          </cell>
          <cell r="M36">
            <v>4</v>
          </cell>
          <cell r="N36">
            <v>26.5</v>
          </cell>
          <cell r="O36">
            <v>94</v>
          </cell>
          <cell r="P36">
            <v>4</v>
          </cell>
          <cell r="Q36">
            <v>23.5</v>
          </cell>
          <cell r="R36">
            <v>94</v>
          </cell>
          <cell r="S36">
            <v>4</v>
          </cell>
          <cell r="T36">
            <v>23.5</v>
          </cell>
          <cell r="U36">
            <v>111</v>
          </cell>
          <cell r="V36">
            <v>4</v>
          </cell>
          <cell r="W36">
            <v>27.75</v>
          </cell>
          <cell r="X36">
            <v>0</v>
          </cell>
          <cell r="Y36">
            <v>405</v>
          </cell>
        </row>
        <row r="37">
          <cell r="A37" t="str">
            <v>0781695U</v>
          </cell>
          <cell r="B37" t="str">
            <v>CLG</v>
          </cell>
          <cell r="C37" t="str">
            <v>LES SAULES</v>
          </cell>
          <cell r="D37" t="str">
            <v>GUYANCOURT</v>
          </cell>
          <cell r="E37" t="str">
            <v>BASSIN SQY</v>
          </cell>
          <cell r="F37">
            <v>5</v>
          </cell>
          <cell r="G37">
            <v>101.5</v>
          </cell>
          <cell r="H37">
            <v>100.7</v>
          </cell>
          <cell r="I37">
            <v>374</v>
          </cell>
          <cell r="J37">
            <v>366</v>
          </cell>
          <cell r="K37">
            <v>-8</v>
          </cell>
          <cell r="L37">
            <v>88</v>
          </cell>
          <cell r="M37">
            <v>3</v>
          </cell>
          <cell r="N37">
            <v>29.333333333333332</v>
          </cell>
          <cell r="O37">
            <v>96</v>
          </cell>
          <cell r="P37">
            <v>4</v>
          </cell>
          <cell r="Q37">
            <v>24</v>
          </cell>
          <cell r="R37">
            <v>116</v>
          </cell>
          <cell r="S37">
            <v>4</v>
          </cell>
          <cell r="T37">
            <v>29</v>
          </cell>
          <cell r="U37">
            <v>85</v>
          </cell>
          <cell r="V37">
            <v>3</v>
          </cell>
          <cell r="W37">
            <v>28.333333333333332</v>
          </cell>
          <cell r="X37">
            <v>22</v>
          </cell>
          <cell r="Y37">
            <v>407</v>
          </cell>
        </row>
        <row r="38">
          <cell r="A38" t="str">
            <v>0780581H</v>
          </cell>
          <cell r="B38" t="str">
            <v>CLG</v>
          </cell>
          <cell r="C38" t="str">
            <v xml:space="preserve">PAUL ELUARD </v>
          </cell>
          <cell r="D38" t="str">
            <v>GUYANCOURT</v>
          </cell>
          <cell r="E38" t="str">
            <v>BASSIN SQY</v>
          </cell>
          <cell r="F38">
            <v>4</v>
          </cell>
          <cell r="G38">
            <v>106.5</v>
          </cell>
          <cell r="H38">
            <v>105.2</v>
          </cell>
          <cell r="I38">
            <v>430</v>
          </cell>
          <cell r="J38">
            <v>464</v>
          </cell>
          <cell r="K38">
            <v>34</v>
          </cell>
          <cell r="L38">
            <v>119</v>
          </cell>
          <cell r="M38">
            <v>4</v>
          </cell>
          <cell r="N38">
            <v>29.75</v>
          </cell>
          <cell r="O38">
            <v>124</v>
          </cell>
          <cell r="P38">
            <v>5</v>
          </cell>
          <cell r="Q38">
            <v>24.8</v>
          </cell>
          <cell r="R38">
            <v>111</v>
          </cell>
          <cell r="S38">
            <v>4</v>
          </cell>
          <cell r="T38">
            <v>27.75</v>
          </cell>
          <cell r="U38">
            <v>129</v>
          </cell>
          <cell r="V38">
            <v>5</v>
          </cell>
          <cell r="W38">
            <v>25.8</v>
          </cell>
          <cell r="X38">
            <v>0</v>
          </cell>
          <cell r="Y38">
            <v>483</v>
          </cell>
        </row>
        <row r="39">
          <cell r="A39" t="str">
            <v>0780254C</v>
          </cell>
          <cell r="B39" t="str">
            <v xml:space="preserve">CLG </v>
          </cell>
          <cell r="C39" t="str">
            <v xml:space="preserve">FRANCOIS MAURIAC </v>
          </cell>
          <cell r="D39" t="str">
            <v xml:space="preserve">HOUDAN </v>
          </cell>
          <cell r="E39" t="str">
            <v>BASSIN RAMBOUILLET</v>
          </cell>
          <cell r="F39">
            <v>5</v>
          </cell>
          <cell r="G39">
            <v>128.5</v>
          </cell>
          <cell r="H39">
            <v>126.3</v>
          </cell>
          <cell r="I39">
            <v>751</v>
          </cell>
          <cell r="J39">
            <v>771</v>
          </cell>
          <cell r="K39">
            <v>20</v>
          </cell>
          <cell r="L39">
            <v>186</v>
          </cell>
          <cell r="M39">
            <v>7</v>
          </cell>
          <cell r="N39">
            <v>26.571428571428573</v>
          </cell>
          <cell r="O39">
            <v>194</v>
          </cell>
          <cell r="P39">
            <v>7</v>
          </cell>
          <cell r="Q39">
            <v>27.714285714285715</v>
          </cell>
          <cell r="R39">
            <v>177</v>
          </cell>
          <cell r="S39">
            <v>6</v>
          </cell>
          <cell r="T39">
            <v>29.5</v>
          </cell>
          <cell r="U39">
            <v>210</v>
          </cell>
          <cell r="V39">
            <v>7</v>
          </cell>
          <cell r="W39">
            <v>30</v>
          </cell>
          <cell r="X39">
            <v>0</v>
          </cell>
          <cell r="Y39">
            <v>767</v>
          </cell>
        </row>
        <row r="40">
          <cell r="A40" t="str">
            <v>0780269U</v>
          </cell>
          <cell r="B40" t="str">
            <v xml:space="preserve">CLG </v>
          </cell>
          <cell r="C40" t="str">
            <v xml:space="preserve">GUY DE MAUPASSANT </v>
          </cell>
          <cell r="D40" t="str">
            <v>HOUILLES</v>
          </cell>
          <cell r="E40" t="str">
            <v>BASSIN POISSY/SARTROUVILLE</v>
          </cell>
          <cell r="F40">
            <v>5</v>
          </cell>
          <cell r="G40">
            <v>118.9</v>
          </cell>
          <cell r="H40">
            <v>120.5</v>
          </cell>
          <cell r="I40">
            <v>779</v>
          </cell>
          <cell r="J40">
            <v>779</v>
          </cell>
          <cell r="K40">
            <v>0</v>
          </cell>
          <cell r="L40">
            <v>206</v>
          </cell>
          <cell r="M40">
            <v>7</v>
          </cell>
          <cell r="N40">
            <v>29.428571428571427</v>
          </cell>
          <cell r="O40">
            <v>200</v>
          </cell>
          <cell r="P40">
            <v>7</v>
          </cell>
          <cell r="Q40">
            <v>28.571428571428573</v>
          </cell>
          <cell r="R40">
            <v>198</v>
          </cell>
          <cell r="S40">
            <v>7</v>
          </cell>
          <cell r="T40">
            <v>28.285714285714285</v>
          </cell>
          <cell r="U40">
            <v>202</v>
          </cell>
          <cell r="V40">
            <v>7</v>
          </cell>
          <cell r="W40">
            <v>28.857142857142858</v>
          </cell>
          <cell r="X40">
            <v>0</v>
          </cell>
          <cell r="Y40">
            <v>806</v>
          </cell>
        </row>
        <row r="41">
          <cell r="A41" t="str">
            <v>0783253M</v>
          </cell>
          <cell r="B41" t="str">
            <v xml:space="preserve">CLG </v>
          </cell>
          <cell r="C41" t="str">
            <v xml:space="preserve">LAMARTINE </v>
          </cell>
          <cell r="D41" t="str">
            <v>HOUILLES</v>
          </cell>
          <cell r="E41" t="str">
            <v>BASSIN POISSY/SARTROUVILLE</v>
          </cell>
          <cell r="F41">
            <v>5</v>
          </cell>
          <cell r="G41">
            <v>123.9</v>
          </cell>
          <cell r="H41">
            <v>123.3</v>
          </cell>
          <cell r="I41">
            <v>616</v>
          </cell>
          <cell r="J41">
            <v>642</v>
          </cell>
          <cell r="K41">
            <v>26</v>
          </cell>
          <cell r="L41">
            <v>167</v>
          </cell>
          <cell r="M41">
            <v>6</v>
          </cell>
          <cell r="N41">
            <v>27.833333333333332</v>
          </cell>
          <cell r="O41">
            <v>166</v>
          </cell>
          <cell r="P41">
            <v>6</v>
          </cell>
          <cell r="Q41">
            <v>27.666666666666668</v>
          </cell>
          <cell r="R41">
            <v>143</v>
          </cell>
          <cell r="S41">
            <v>5</v>
          </cell>
          <cell r="T41">
            <v>28.6</v>
          </cell>
          <cell r="U41">
            <v>148</v>
          </cell>
          <cell r="V41">
            <v>5</v>
          </cell>
          <cell r="W41">
            <v>29.6</v>
          </cell>
          <cell r="X41">
            <v>0</v>
          </cell>
          <cell r="Y41">
            <v>624</v>
          </cell>
        </row>
        <row r="42">
          <cell r="A42" t="str">
            <v>0781885A</v>
          </cell>
          <cell r="B42" t="str">
            <v>CLG</v>
          </cell>
          <cell r="C42" t="str">
            <v>JACQUES CARTIER</v>
          </cell>
          <cell r="D42" t="str">
            <v>ISSOU</v>
          </cell>
          <cell r="E42" t="str">
            <v>BASSIN MANTES LA JOLIE</v>
          </cell>
          <cell r="F42">
            <v>4</v>
          </cell>
          <cell r="G42">
            <v>111.8</v>
          </cell>
          <cell r="H42">
            <v>111</v>
          </cell>
          <cell r="I42">
            <v>599</v>
          </cell>
          <cell r="J42">
            <v>591</v>
          </cell>
          <cell r="K42">
            <v>-8</v>
          </cell>
          <cell r="L42">
            <v>157</v>
          </cell>
          <cell r="M42">
            <v>6</v>
          </cell>
          <cell r="N42">
            <v>26.166666666666668</v>
          </cell>
          <cell r="O42">
            <v>146</v>
          </cell>
          <cell r="P42">
            <v>5</v>
          </cell>
          <cell r="Q42">
            <v>29.2</v>
          </cell>
          <cell r="R42">
            <v>130</v>
          </cell>
          <cell r="S42">
            <v>5</v>
          </cell>
          <cell r="T42">
            <v>26</v>
          </cell>
          <cell r="U42">
            <v>146</v>
          </cell>
          <cell r="V42">
            <v>5</v>
          </cell>
          <cell r="W42">
            <v>29.2</v>
          </cell>
          <cell r="X42">
            <v>0</v>
          </cell>
          <cell r="Y42">
            <v>579</v>
          </cell>
        </row>
        <row r="43">
          <cell r="A43" t="str">
            <v>0781632A</v>
          </cell>
          <cell r="B43" t="str">
            <v>CLG</v>
          </cell>
          <cell r="C43" t="str">
            <v xml:space="preserve">ST SIMON </v>
          </cell>
          <cell r="D43" t="str">
            <v xml:space="preserve">JOUARS PONTCHARTRAIN </v>
          </cell>
          <cell r="E43" t="str">
            <v>BASSIN RAMBOUILLET</v>
          </cell>
          <cell r="F43">
            <v>6</v>
          </cell>
          <cell r="G43">
            <v>133.19999999999999</v>
          </cell>
          <cell r="H43">
            <v>136.69999999999999</v>
          </cell>
          <cell r="I43">
            <v>625</v>
          </cell>
          <cell r="J43">
            <v>602</v>
          </cell>
          <cell r="K43">
            <v>-23</v>
          </cell>
          <cell r="L43">
            <v>159</v>
          </cell>
          <cell r="M43">
            <v>6</v>
          </cell>
          <cell r="N43">
            <v>26.5</v>
          </cell>
          <cell r="O43">
            <v>139</v>
          </cell>
          <cell r="P43">
            <v>5</v>
          </cell>
          <cell r="Q43">
            <v>27.8</v>
          </cell>
          <cell r="R43">
            <v>138</v>
          </cell>
          <cell r="S43">
            <v>5</v>
          </cell>
          <cell r="T43">
            <v>27.6</v>
          </cell>
          <cell r="U43">
            <v>154</v>
          </cell>
          <cell r="V43">
            <v>6</v>
          </cell>
          <cell r="W43">
            <v>25.666666666666668</v>
          </cell>
          <cell r="X43">
            <v>0</v>
          </cell>
          <cell r="Y43">
            <v>590</v>
          </cell>
        </row>
        <row r="44">
          <cell r="A44" t="str">
            <v>0780504Z</v>
          </cell>
          <cell r="B44" t="str">
            <v>CLG</v>
          </cell>
          <cell r="C44" t="str">
            <v>LOUIS PASTEUR</v>
          </cell>
          <cell r="D44" t="str">
            <v>LA CELLE SAINT CLOUD</v>
          </cell>
          <cell r="E44" t="str">
            <v>BASSIN ST GERMAIN EN LAYE</v>
          </cell>
          <cell r="F44">
            <v>6</v>
          </cell>
          <cell r="G44">
            <v>134</v>
          </cell>
          <cell r="H44">
            <v>134.69999999999999</v>
          </cell>
          <cell r="I44">
            <v>439</v>
          </cell>
          <cell r="J44">
            <v>432</v>
          </cell>
          <cell r="K44">
            <v>-7</v>
          </cell>
          <cell r="L44">
            <v>108</v>
          </cell>
          <cell r="M44">
            <v>4</v>
          </cell>
          <cell r="N44">
            <v>27</v>
          </cell>
          <cell r="O44">
            <v>113</v>
          </cell>
          <cell r="P44">
            <v>4</v>
          </cell>
          <cell r="Q44">
            <v>28.25</v>
          </cell>
          <cell r="R44">
            <v>101</v>
          </cell>
          <cell r="S44">
            <v>4</v>
          </cell>
          <cell r="T44">
            <v>25.25</v>
          </cell>
          <cell r="U44">
            <v>114</v>
          </cell>
          <cell r="V44">
            <v>4</v>
          </cell>
          <cell r="W44">
            <v>28.5</v>
          </cell>
          <cell r="X44">
            <v>0</v>
          </cell>
          <cell r="Y44">
            <v>436</v>
          </cell>
        </row>
        <row r="45">
          <cell r="A45" t="str">
            <v>0780036R</v>
          </cell>
          <cell r="B45" t="str">
            <v>CLG</v>
          </cell>
          <cell r="C45" t="str">
            <v xml:space="preserve">VICTOR HUGO </v>
          </cell>
          <cell r="D45" t="str">
            <v>LA CELLE SAINT CLOUD</v>
          </cell>
          <cell r="E45" t="str">
            <v>BASSIN ST GERMAIN EN LAYE</v>
          </cell>
          <cell r="F45">
            <v>5</v>
          </cell>
          <cell r="G45">
            <v>111.5</v>
          </cell>
          <cell r="H45">
            <v>110.9</v>
          </cell>
          <cell r="I45">
            <v>613</v>
          </cell>
          <cell r="J45">
            <v>601</v>
          </cell>
          <cell r="K45">
            <v>-12</v>
          </cell>
          <cell r="L45">
            <v>168</v>
          </cell>
          <cell r="M45">
            <v>6</v>
          </cell>
          <cell r="N45">
            <v>28</v>
          </cell>
          <cell r="O45">
            <v>130</v>
          </cell>
          <cell r="P45">
            <v>5</v>
          </cell>
          <cell r="Q45">
            <v>26</v>
          </cell>
          <cell r="R45">
            <v>145</v>
          </cell>
          <cell r="S45">
            <v>5</v>
          </cell>
          <cell r="T45">
            <v>29</v>
          </cell>
          <cell r="U45">
            <v>148</v>
          </cell>
          <cell r="V45">
            <v>5</v>
          </cell>
          <cell r="W45">
            <v>29.6</v>
          </cell>
          <cell r="X45">
            <v>0</v>
          </cell>
          <cell r="Y45">
            <v>591</v>
          </cell>
        </row>
        <row r="46">
          <cell r="A46" t="str">
            <v>0783252L</v>
          </cell>
          <cell r="B46" t="str">
            <v>CLG</v>
          </cell>
          <cell r="C46" t="str">
            <v xml:space="preserve">CHARLES PEGUY </v>
          </cell>
          <cell r="D46" t="str">
            <v>LE CHESNAY</v>
          </cell>
          <cell r="E46" t="str">
            <v>BASSIN PLAISIR/VERSAILLES</v>
          </cell>
          <cell r="F46">
            <v>6</v>
          </cell>
          <cell r="G46">
            <v>132.5</v>
          </cell>
          <cell r="H46">
            <v>131.19999999999999</v>
          </cell>
          <cell r="I46">
            <v>769</v>
          </cell>
          <cell r="J46">
            <v>763</v>
          </cell>
          <cell r="K46">
            <v>-6</v>
          </cell>
          <cell r="L46">
            <v>168</v>
          </cell>
          <cell r="M46">
            <v>6</v>
          </cell>
          <cell r="N46">
            <v>28</v>
          </cell>
          <cell r="O46">
            <v>168</v>
          </cell>
          <cell r="P46">
            <v>6</v>
          </cell>
          <cell r="Q46">
            <v>28</v>
          </cell>
          <cell r="R46">
            <v>178</v>
          </cell>
          <cell r="S46">
            <v>6</v>
          </cell>
          <cell r="T46">
            <v>29.666666666666668</v>
          </cell>
          <cell r="U46">
            <v>235</v>
          </cell>
          <cell r="V46">
            <v>8</v>
          </cell>
          <cell r="W46">
            <v>29.375</v>
          </cell>
          <cell r="X46">
            <v>0</v>
          </cell>
          <cell r="Y46">
            <v>749</v>
          </cell>
        </row>
        <row r="47">
          <cell r="A47" t="str">
            <v>0780512H</v>
          </cell>
          <cell r="B47" t="str">
            <v>CLG</v>
          </cell>
          <cell r="C47" t="str">
            <v>PHILIPPE DE CHAMPAIGNE</v>
          </cell>
          <cell r="D47" t="str">
            <v>LE MESNIL ST DENIS</v>
          </cell>
          <cell r="E47" t="str">
            <v>BASSIN SQY</v>
          </cell>
          <cell r="F47">
            <v>4</v>
          </cell>
          <cell r="G47">
            <v>108</v>
          </cell>
          <cell r="H47">
            <v>108.7</v>
          </cell>
          <cell r="I47">
            <v>476</v>
          </cell>
          <cell r="J47">
            <v>478</v>
          </cell>
          <cell r="K47">
            <v>2</v>
          </cell>
          <cell r="L47">
            <v>132</v>
          </cell>
          <cell r="M47">
            <v>5</v>
          </cell>
          <cell r="N47">
            <v>26.4</v>
          </cell>
          <cell r="O47">
            <v>124</v>
          </cell>
          <cell r="P47">
            <v>5</v>
          </cell>
          <cell r="Q47">
            <v>24.8</v>
          </cell>
          <cell r="R47">
            <v>117</v>
          </cell>
          <cell r="S47">
            <v>4</v>
          </cell>
          <cell r="T47">
            <v>29.25</v>
          </cell>
          <cell r="U47">
            <v>100</v>
          </cell>
          <cell r="V47">
            <v>4</v>
          </cell>
          <cell r="W47">
            <v>25</v>
          </cell>
          <cell r="X47">
            <v>0</v>
          </cell>
          <cell r="Y47">
            <v>473</v>
          </cell>
        </row>
        <row r="48">
          <cell r="A48" t="str">
            <v>0783215W</v>
          </cell>
          <cell r="B48" t="str">
            <v>CLG</v>
          </cell>
          <cell r="C48" t="str">
            <v xml:space="preserve">JEAN MOULIN </v>
          </cell>
          <cell r="D48" t="str">
            <v>LE PECQ</v>
          </cell>
          <cell r="E48" t="str">
            <v>BASSIN ST GERMAIN EN LAYE</v>
          </cell>
          <cell r="F48">
            <v>4</v>
          </cell>
          <cell r="G48">
            <v>103.1</v>
          </cell>
          <cell r="H48">
            <v>105.1</v>
          </cell>
          <cell r="I48">
            <v>331</v>
          </cell>
          <cell r="J48">
            <v>336</v>
          </cell>
          <cell r="K48">
            <v>5</v>
          </cell>
          <cell r="L48">
            <v>85</v>
          </cell>
          <cell r="M48">
            <v>3</v>
          </cell>
          <cell r="N48">
            <v>28.333333333333332</v>
          </cell>
          <cell r="O48">
            <v>93</v>
          </cell>
          <cell r="P48">
            <v>4</v>
          </cell>
          <cell r="Q48">
            <v>23.25</v>
          </cell>
          <cell r="R48">
            <v>85</v>
          </cell>
          <cell r="S48">
            <v>3</v>
          </cell>
          <cell r="T48">
            <v>28.333333333333332</v>
          </cell>
          <cell r="U48">
            <v>76</v>
          </cell>
          <cell r="V48">
            <v>3</v>
          </cell>
          <cell r="W48">
            <v>25.333333333333332</v>
          </cell>
          <cell r="X48">
            <v>0</v>
          </cell>
          <cell r="Y48">
            <v>339</v>
          </cell>
        </row>
        <row r="49">
          <cell r="A49" t="str">
            <v>0780263M</v>
          </cell>
          <cell r="B49" t="str">
            <v>CLG</v>
          </cell>
          <cell r="C49" t="str">
            <v>PIERRE ET MARIE CURIE</v>
          </cell>
          <cell r="D49" t="str">
            <v>LE PECQ</v>
          </cell>
          <cell r="E49" t="str">
            <v>BASSIN ST GERMAIN EN LAYE</v>
          </cell>
          <cell r="F49">
            <v>6</v>
          </cell>
          <cell r="G49">
            <v>124.3</v>
          </cell>
          <cell r="H49">
            <v>125.6</v>
          </cell>
          <cell r="I49">
            <v>529</v>
          </cell>
          <cell r="J49">
            <v>546</v>
          </cell>
          <cell r="K49">
            <v>17</v>
          </cell>
          <cell r="L49">
            <v>139</v>
          </cell>
          <cell r="M49">
            <v>5</v>
          </cell>
          <cell r="N49">
            <v>27.8</v>
          </cell>
          <cell r="O49">
            <v>144</v>
          </cell>
          <cell r="P49">
            <v>5</v>
          </cell>
          <cell r="Q49">
            <v>28.8</v>
          </cell>
          <cell r="R49">
            <v>126</v>
          </cell>
          <cell r="S49">
            <v>5</v>
          </cell>
          <cell r="T49">
            <v>25.2</v>
          </cell>
          <cell r="U49">
            <v>147</v>
          </cell>
          <cell r="V49">
            <v>5</v>
          </cell>
          <cell r="W49">
            <v>29.4</v>
          </cell>
          <cell r="X49">
            <v>0</v>
          </cell>
          <cell r="Y49">
            <v>556</v>
          </cell>
        </row>
        <row r="50">
          <cell r="A50" t="str">
            <v>0781105C</v>
          </cell>
          <cell r="B50" t="str">
            <v>CLG</v>
          </cell>
          <cell r="C50" t="str">
            <v>LE CEDRE</v>
          </cell>
          <cell r="D50" t="str">
            <v>LE VESINET</v>
          </cell>
          <cell r="E50" t="str">
            <v>BASSIN ST GERMAIN EN LAYE</v>
          </cell>
          <cell r="F50">
            <v>6</v>
          </cell>
          <cell r="G50">
            <v>136</v>
          </cell>
          <cell r="H50">
            <v>144</v>
          </cell>
          <cell r="I50">
            <v>621</v>
          </cell>
          <cell r="J50">
            <v>635</v>
          </cell>
          <cell r="K50">
            <v>14</v>
          </cell>
          <cell r="L50">
            <v>176</v>
          </cell>
          <cell r="M50">
            <v>6</v>
          </cell>
          <cell r="N50">
            <v>29.333333333333332</v>
          </cell>
          <cell r="O50">
            <v>148</v>
          </cell>
          <cell r="P50">
            <v>5</v>
          </cell>
          <cell r="Q50">
            <v>29.6</v>
          </cell>
          <cell r="R50">
            <v>148</v>
          </cell>
          <cell r="S50">
            <v>5</v>
          </cell>
          <cell r="T50">
            <v>29.6</v>
          </cell>
          <cell r="U50">
            <v>175</v>
          </cell>
          <cell r="V50">
            <v>6</v>
          </cell>
          <cell r="W50">
            <v>29.166666666666668</v>
          </cell>
          <cell r="X50">
            <v>0</v>
          </cell>
          <cell r="Y50">
            <v>647</v>
          </cell>
        </row>
        <row r="51">
          <cell r="A51" t="str">
            <v>0783251K</v>
          </cell>
          <cell r="B51" t="str">
            <v>CLG</v>
          </cell>
          <cell r="C51" t="str">
            <v xml:space="preserve">ANATOLE FRANCE </v>
          </cell>
          <cell r="D51" t="str">
            <v>LES CLAYES SOUS BOIS</v>
          </cell>
          <cell r="E51" t="str">
            <v>BASSIN PLAISIR/VERSAILLES</v>
          </cell>
          <cell r="F51">
            <v>5</v>
          </cell>
          <cell r="G51">
            <v>111.2</v>
          </cell>
          <cell r="H51">
            <v>113.6</v>
          </cell>
          <cell r="I51">
            <v>495</v>
          </cell>
          <cell r="J51">
            <v>494</v>
          </cell>
          <cell r="K51">
            <v>-1</v>
          </cell>
          <cell r="L51">
            <v>120</v>
          </cell>
          <cell r="M51">
            <v>4</v>
          </cell>
          <cell r="N51">
            <v>30</v>
          </cell>
          <cell r="O51">
            <v>140</v>
          </cell>
          <cell r="P51">
            <v>5</v>
          </cell>
          <cell r="Q51">
            <v>28</v>
          </cell>
          <cell r="R51">
            <v>133</v>
          </cell>
          <cell r="S51">
            <v>5</v>
          </cell>
          <cell r="T51">
            <v>26.6</v>
          </cell>
          <cell r="U51">
            <v>112</v>
          </cell>
          <cell r="V51">
            <v>4</v>
          </cell>
          <cell r="W51">
            <v>28</v>
          </cell>
          <cell r="X51">
            <v>0</v>
          </cell>
          <cell r="Y51">
            <v>505</v>
          </cell>
        </row>
        <row r="52">
          <cell r="A52" t="str">
            <v>0780760C</v>
          </cell>
          <cell r="B52" t="str">
            <v>CLG</v>
          </cell>
          <cell r="C52" t="str">
            <v>LA FOSSE AUX DAMES</v>
          </cell>
          <cell r="D52" t="str">
            <v>LES CLAYES SOUS BOIS</v>
          </cell>
          <cell r="E52" t="str">
            <v>BASSIN PLAISIR/VERSAILLES</v>
          </cell>
          <cell r="F52">
            <v>4</v>
          </cell>
          <cell r="G52">
            <v>111.8</v>
          </cell>
          <cell r="H52">
            <v>111.2</v>
          </cell>
          <cell r="I52">
            <v>487</v>
          </cell>
          <cell r="J52">
            <v>497</v>
          </cell>
          <cell r="K52">
            <v>10</v>
          </cell>
          <cell r="L52">
            <v>112</v>
          </cell>
          <cell r="M52">
            <v>4</v>
          </cell>
          <cell r="N52">
            <v>28</v>
          </cell>
          <cell r="O52">
            <v>141</v>
          </cell>
          <cell r="P52">
            <v>5</v>
          </cell>
          <cell r="Q52">
            <v>28.2</v>
          </cell>
          <cell r="R52">
            <v>108</v>
          </cell>
          <cell r="S52">
            <v>4</v>
          </cell>
          <cell r="T52">
            <v>27</v>
          </cell>
          <cell r="U52">
            <v>126</v>
          </cell>
          <cell r="V52">
            <v>5</v>
          </cell>
          <cell r="W52">
            <v>25.2</v>
          </cell>
          <cell r="X52">
            <v>0</v>
          </cell>
          <cell r="Y52">
            <v>487</v>
          </cell>
        </row>
        <row r="53">
          <cell r="A53" t="str">
            <v>0780574A</v>
          </cell>
          <cell r="B53" t="str">
            <v xml:space="preserve">CLG </v>
          </cell>
          <cell r="C53" t="str">
            <v xml:space="preserve">LES MOLIERES </v>
          </cell>
          <cell r="D53" t="str">
            <v xml:space="preserve">LES ESSARTS LE ROI </v>
          </cell>
          <cell r="E53" t="str">
            <v>BASSIN RAMBOUILLET</v>
          </cell>
          <cell r="F53">
            <v>6</v>
          </cell>
          <cell r="G53">
            <v>126.2</v>
          </cell>
          <cell r="H53">
            <v>127.7</v>
          </cell>
          <cell r="I53">
            <v>749</v>
          </cell>
          <cell r="J53">
            <v>763</v>
          </cell>
          <cell r="K53">
            <v>14</v>
          </cell>
          <cell r="L53">
            <v>199</v>
          </cell>
          <cell r="M53">
            <v>7</v>
          </cell>
          <cell r="N53">
            <v>28.428571428571427</v>
          </cell>
          <cell r="O53">
            <v>175</v>
          </cell>
          <cell r="P53">
            <v>6</v>
          </cell>
          <cell r="Q53">
            <v>29.166666666666668</v>
          </cell>
          <cell r="R53">
            <v>196</v>
          </cell>
          <cell r="S53">
            <v>7</v>
          </cell>
          <cell r="T53">
            <v>28</v>
          </cell>
          <cell r="U53">
            <v>199</v>
          </cell>
          <cell r="V53">
            <v>7</v>
          </cell>
          <cell r="W53">
            <v>28.428571428571427</v>
          </cell>
          <cell r="X53">
            <v>0</v>
          </cell>
          <cell r="Y53">
            <v>769</v>
          </cell>
        </row>
        <row r="54">
          <cell r="A54" t="str">
            <v>0781914G</v>
          </cell>
          <cell r="B54" t="str">
            <v>CLG</v>
          </cell>
          <cell r="C54" t="str">
            <v>JEAN VILAR</v>
          </cell>
          <cell r="D54" t="str">
            <v>LES MUREAUX</v>
          </cell>
          <cell r="E54" t="str">
            <v>BASSIN LES MUREAUX</v>
          </cell>
          <cell r="F54">
            <v>2</v>
          </cell>
          <cell r="G54">
            <v>78.900000000000006</v>
          </cell>
          <cell r="H54">
            <v>79.3</v>
          </cell>
          <cell r="I54">
            <v>585</v>
          </cell>
          <cell r="J54">
            <v>592</v>
          </cell>
          <cell r="K54">
            <v>7</v>
          </cell>
          <cell r="L54">
            <v>142</v>
          </cell>
          <cell r="M54">
            <v>5</v>
          </cell>
          <cell r="N54">
            <v>28.4</v>
          </cell>
          <cell r="O54">
            <v>142</v>
          </cell>
          <cell r="P54">
            <v>5</v>
          </cell>
          <cell r="Q54">
            <v>28.4</v>
          </cell>
          <cell r="R54">
            <v>149</v>
          </cell>
          <cell r="S54">
            <v>5</v>
          </cell>
          <cell r="T54">
            <v>29.8</v>
          </cell>
          <cell r="U54">
            <v>154</v>
          </cell>
          <cell r="V54">
            <v>6</v>
          </cell>
          <cell r="W54">
            <v>25.666666666666668</v>
          </cell>
          <cell r="X54">
            <v>0</v>
          </cell>
          <cell r="Y54">
            <v>587</v>
          </cell>
        </row>
        <row r="55">
          <cell r="A55" t="str">
            <v>0780180X</v>
          </cell>
          <cell r="B55" t="str">
            <v>CLG</v>
          </cell>
          <cell r="C55" t="str">
            <v>JULES VERNE</v>
          </cell>
          <cell r="D55" t="str">
            <v>LES MUREAUX</v>
          </cell>
          <cell r="E55" t="str">
            <v>BASSIN LES MUREAUX</v>
          </cell>
          <cell r="F55">
            <v>1</v>
          </cell>
          <cell r="G55">
            <v>77.900000000000006</v>
          </cell>
          <cell r="H55">
            <v>80.400000000000006</v>
          </cell>
          <cell r="I55">
            <v>526</v>
          </cell>
          <cell r="J55">
            <v>556</v>
          </cell>
          <cell r="K55">
            <v>30</v>
          </cell>
          <cell r="L55">
            <v>152</v>
          </cell>
          <cell r="M55">
            <v>6</v>
          </cell>
          <cell r="N55">
            <v>25.333333333333332</v>
          </cell>
          <cell r="O55">
            <v>147</v>
          </cell>
          <cell r="P55">
            <v>5</v>
          </cell>
          <cell r="Q55">
            <v>29.4</v>
          </cell>
          <cell r="R55">
            <v>139</v>
          </cell>
          <cell r="S55">
            <v>5</v>
          </cell>
          <cell r="T55">
            <v>27.8</v>
          </cell>
          <cell r="U55">
            <v>132</v>
          </cell>
          <cell r="V55">
            <v>5</v>
          </cell>
          <cell r="W55">
            <v>26.4</v>
          </cell>
          <cell r="X55">
            <v>0</v>
          </cell>
          <cell r="Y55">
            <v>570</v>
          </cell>
        </row>
        <row r="56">
          <cell r="A56" t="str">
            <v>0780572Y</v>
          </cell>
          <cell r="B56" t="str">
            <v>CLG</v>
          </cell>
          <cell r="C56" t="str">
            <v>PAUL VERLAINE</v>
          </cell>
          <cell r="D56" t="str">
            <v>LES MUREAUX</v>
          </cell>
          <cell r="E56" t="str">
            <v>BASSIN LES MUREAUX</v>
          </cell>
          <cell r="F56">
            <v>2</v>
          </cell>
          <cell r="G56">
            <v>86.8</v>
          </cell>
          <cell r="H56">
            <v>87.3</v>
          </cell>
          <cell r="I56">
            <v>547</v>
          </cell>
          <cell r="J56">
            <v>543</v>
          </cell>
          <cell r="K56">
            <v>-4</v>
          </cell>
          <cell r="L56">
            <v>150</v>
          </cell>
          <cell r="M56">
            <v>5</v>
          </cell>
          <cell r="N56">
            <v>30</v>
          </cell>
          <cell r="O56">
            <v>145</v>
          </cell>
          <cell r="P56">
            <v>5</v>
          </cell>
          <cell r="Q56">
            <v>29</v>
          </cell>
          <cell r="R56">
            <v>123</v>
          </cell>
          <cell r="S56">
            <v>5</v>
          </cell>
          <cell r="T56">
            <v>24.6</v>
          </cell>
          <cell r="U56">
            <v>135</v>
          </cell>
          <cell r="V56">
            <v>5</v>
          </cell>
          <cell r="W56">
            <v>27</v>
          </cell>
          <cell r="X56">
            <v>0</v>
          </cell>
          <cell r="Y56">
            <v>553</v>
          </cell>
        </row>
        <row r="57">
          <cell r="A57" t="str">
            <v>0780255D</v>
          </cell>
          <cell r="B57" t="str">
            <v>CLG</v>
          </cell>
          <cell r="C57" t="str">
            <v>ALBERT THIERRY</v>
          </cell>
          <cell r="D57" t="str">
            <v>LIMAY</v>
          </cell>
          <cell r="E57" t="str">
            <v>BASSIN MANTES LA JOLIE</v>
          </cell>
          <cell r="F57">
            <v>2</v>
          </cell>
          <cell r="G57">
            <v>87.5</v>
          </cell>
          <cell r="H57">
            <v>84.9</v>
          </cell>
          <cell r="I57">
            <v>618</v>
          </cell>
          <cell r="J57">
            <v>607</v>
          </cell>
          <cell r="K57">
            <v>-11</v>
          </cell>
          <cell r="L57">
            <v>159</v>
          </cell>
          <cell r="M57">
            <v>6</v>
          </cell>
          <cell r="N57">
            <v>26.5</v>
          </cell>
          <cell r="O57">
            <v>142</v>
          </cell>
          <cell r="P57">
            <v>5</v>
          </cell>
          <cell r="Q57">
            <v>28.4</v>
          </cell>
          <cell r="R57">
            <v>152</v>
          </cell>
          <cell r="S57">
            <v>6</v>
          </cell>
          <cell r="T57">
            <v>25.333333333333332</v>
          </cell>
          <cell r="U57">
            <v>160</v>
          </cell>
          <cell r="V57">
            <v>6</v>
          </cell>
          <cell r="W57">
            <v>26.666666666666668</v>
          </cell>
          <cell r="X57">
            <v>0</v>
          </cell>
          <cell r="Y57">
            <v>613</v>
          </cell>
        </row>
        <row r="58">
          <cell r="A58" t="str">
            <v>0782115A</v>
          </cell>
          <cell r="B58" t="str">
            <v>CLG</v>
          </cell>
          <cell r="C58" t="str">
            <v>GALILEE</v>
          </cell>
          <cell r="D58" t="str">
            <v>LIMAY</v>
          </cell>
          <cell r="E58" t="str">
            <v>BASSIN MANTES LA JOLIE</v>
          </cell>
          <cell r="F58">
            <v>4</v>
          </cell>
          <cell r="G58">
            <v>98.8</v>
          </cell>
          <cell r="H58">
            <v>100</v>
          </cell>
          <cell r="I58">
            <v>483</v>
          </cell>
          <cell r="J58">
            <v>492</v>
          </cell>
          <cell r="K58">
            <v>9</v>
          </cell>
          <cell r="L58">
            <v>145</v>
          </cell>
          <cell r="M58">
            <v>5</v>
          </cell>
          <cell r="N58">
            <v>29</v>
          </cell>
          <cell r="O58">
            <v>141</v>
          </cell>
          <cell r="P58">
            <v>5</v>
          </cell>
          <cell r="Q58">
            <v>28.2</v>
          </cell>
          <cell r="R58">
            <v>112</v>
          </cell>
          <cell r="S58">
            <v>4</v>
          </cell>
          <cell r="T58">
            <v>28</v>
          </cell>
          <cell r="U58">
            <v>106</v>
          </cell>
          <cell r="V58">
            <v>4</v>
          </cell>
          <cell r="W58">
            <v>26.5</v>
          </cell>
          <cell r="X58">
            <v>0</v>
          </cell>
          <cell r="Y58">
            <v>504</v>
          </cell>
        </row>
        <row r="59">
          <cell r="A59" t="str">
            <v>0781098V</v>
          </cell>
          <cell r="B59" t="str">
            <v>CLG</v>
          </cell>
          <cell r="C59" t="str">
            <v>GEORGES SAND</v>
          </cell>
          <cell r="D59" t="str">
            <v>MAGNANVILLE</v>
          </cell>
          <cell r="E59" t="str">
            <v>BASSIN MANTES LA JOLIE</v>
          </cell>
          <cell r="F59">
            <v>5</v>
          </cell>
          <cell r="G59">
            <v>105</v>
          </cell>
          <cell r="H59">
            <v>106</v>
          </cell>
          <cell r="I59">
            <v>648</v>
          </cell>
          <cell r="J59">
            <v>644</v>
          </cell>
          <cell r="K59">
            <v>-4</v>
          </cell>
          <cell r="L59">
            <v>161</v>
          </cell>
          <cell r="M59">
            <v>6</v>
          </cell>
          <cell r="N59">
            <v>26.833333333333332</v>
          </cell>
          <cell r="O59">
            <v>162</v>
          </cell>
          <cell r="P59">
            <v>6</v>
          </cell>
          <cell r="Q59">
            <v>27</v>
          </cell>
          <cell r="R59">
            <v>147</v>
          </cell>
          <cell r="S59">
            <v>5</v>
          </cell>
          <cell r="T59">
            <v>29.4</v>
          </cell>
          <cell r="U59">
            <v>170</v>
          </cell>
          <cell r="V59">
            <v>6</v>
          </cell>
          <cell r="W59">
            <v>28.333333333333332</v>
          </cell>
          <cell r="X59">
            <v>0</v>
          </cell>
          <cell r="Y59">
            <v>640</v>
          </cell>
        </row>
        <row r="60">
          <cell r="A60" t="str">
            <v>0781171Z</v>
          </cell>
          <cell r="B60" t="str">
            <v>CLG</v>
          </cell>
          <cell r="C60" t="str">
            <v>ALBERT EINSTEIN</v>
          </cell>
          <cell r="D60" t="str">
            <v>MAGNY LES HAMEAUX</v>
          </cell>
          <cell r="E60" t="str">
            <v>BASSIN SQY</v>
          </cell>
          <cell r="F60">
            <v>5</v>
          </cell>
          <cell r="G60">
            <v>117.4</v>
          </cell>
          <cell r="H60">
            <v>116.8</v>
          </cell>
          <cell r="I60">
            <v>460</v>
          </cell>
          <cell r="J60">
            <v>427</v>
          </cell>
          <cell r="K60">
            <v>-33</v>
          </cell>
          <cell r="L60">
            <v>113</v>
          </cell>
          <cell r="M60">
            <v>4</v>
          </cell>
          <cell r="N60">
            <v>28.25</v>
          </cell>
          <cell r="O60">
            <v>104</v>
          </cell>
          <cell r="P60">
            <v>4</v>
          </cell>
          <cell r="Q60">
            <v>26</v>
          </cell>
          <cell r="R60">
            <v>124</v>
          </cell>
          <cell r="S60">
            <v>5</v>
          </cell>
          <cell r="T60">
            <v>24.8</v>
          </cell>
          <cell r="U60">
            <v>95</v>
          </cell>
          <cell r="V60">
            <v>4</v>
          </cell>
          <cell r="W60">
            <v>23.75</v>
          </cell>
          <cell r="X60">
            <v>0</v>
          </cell>
          <cell r="Y60">
            <v>436</v>
          </cell>
        </row>
        <row r="61">
          <cell r="A61" t="str">
            <v>0783156G</v>
          </cell>
          <cell r="B61" t="str">
            <v xml:space="preserve">CLG </v>
          </cell>
          <cell r="C61" t="str">
            <v xml:space="preserve">JEAN COCTEAU </v>
          </cell>
          <cell r="D61" t="str">
            <v>MAISONS LAFFITTE</v>
          </cell>
          <cell r="E61" t="str">
            <v>BASSIN POISSY/SARTROUVILLE</v>
          </cell>
          <cell r="F61">
            <v>6</v>
          </cell>
          <cell r="G61">
            <v>134.80000000000001</v>
          </cell>
          <cell r="H61">
            <v>134.1</v>
          </cell>
          <cell r="I61">
            <v>606</v>
          </cell>
          <cell r="J61">
            <v>606</v>
          </cell>
          <cell r="K61">
            <v>0</v>
          </cell>
          <cell r="L61">
            <v>156</v>
          </cell>
          <cell r="M61">
            <v>6</v>
          </cell>
          <cell r="N61">
            <v>26</v>
          </cell>
          <cell r="O61">
            <v>144</v>
          </cell>
          <cell r="P61">
            <v>5</v>
          </cell>
          <cell r="Q61">
            <v>28.8</v>
          </cell>
          <cell r="R61">
            <v>145</v>
          </cell>
          <cell r="S61">
            <v>5</v>
          </cell>
          <cell r="T61">
            <v>29</v>
          </cell>
          <cell r="U61">
            <v>170</v>
          </cell>
          <cell r="V61">
            <v>6</v>
          </cell>
          <cell r="W61">
            <v>28.333333333333332</v>
          </cell>
          <cell r="X61">
            <v>0</v>
          </cell>
          <cell r="Y61">
            <v>615</v>
          </cell>
        </row>
        <row r="62">
          <cell r="A62" t="str">
            <v>0780112Y</v>
          </cell>
          <cell r="B62" t="str">
            <v xml:space="preserve">CLG </v>
          </cell>
          <cell r="C62" t="str">
            <v>LE PRIEURÉ</v>
          </cell>
          <cell r="D62" t="str">
            <v>MAISONS LAFFITTE</v>
          </cell>
          <cell r="E62" t="str">
            <v>BASSIN POISSY/SARTROUVILLE</v>
          </cell>
          <cell r="F62">
            <v>6</v>
          </cell>
          <cell r="G62">
            <v>133.80000000000001</v>
          </cell>
          <cell r="H62">
            <v>133.4</v>
          </cell>
          <cell r="I62">
            <v>392</v>
          </cell>
          <cell r="J62">
            <v>395</v>
          </cell>
          <cell r="K62">
            <v>3</v>
          </cell>
          <cell r="L62">
            <v>100</v>
          </cell>
          <cell r="M62">
            <v>4</v>
          </cell>
          <cell r="N62">
            <v>25</v>
          </cell>
          <cell r="O62">
            <v>95</v>
          </cell>
          <cell r="P62">
            <v>4</v>
          </cell>
          <cell r="Q62">
            <v>23.75</v>
          </cell>
          <cell r="R62">
            <v>81</v>
          </cell>
          <cell r="S62">
            <v>3</v>
          </cell>
          <cell r="T62">
            <v>27</v>
          </cell>
          <cell r="U62">
            <v>102</v>
          </cell>
          <cell r="V62">
            <v>4</v>
          </cell>
          <cell r="W62">
            <v>25.5</v>
          </cell>
          <cell r="X62">
            <v>0</v>
          </cell>
          <cell r="Y62">
            <v>378</v>
          </cell>
        </row>
        <row r="63">
          <cell r="A63" t="str">
            <v>0783254N</v>
          </cell>
          <cell r="B63" t="str">
            <v>CLG</v>
          </cell>
          <cell r="C63" t="str">
            <v>ANDRE CHENIER</v>
          </cell>
          <cell r="D63" t="str">
            <v>MANTES LA JOLIE</v>
          </cell>
          <cell r="E63" t="str">
            <v>BASSIN MANTES LA JOLIE</v>
          </cell>
          <cell r="F63">
            <v>1</v>
          </cell>
          <cell r="G63">
            <v>75.400000000000006</v>
          </cell>
          <cell r="H63">
            <v>74.2</v>
          </cell>
          <cell r="I63">
            <v>285</v>
          </cell>
          <cell r="J63">
            <v>280</v>
          </cell>
          <cell r="K63">
            <v>-5</v>
          </cell>
          <cell r="L63">
            <v>67</v>
          </cell>
          <cell r="M63">
            <v>3</v>
          </cell>
          <cell r="N63">
            <v>22.333333333333332</v>
          </cell>
          <cell r="O63">
            <v>71</v>
          </cell>
          <cell r="P63">
            <v>3</v>
          </cell>
          <cell r="Q63">
            <v>23.666666666666668</v>
          </cell>
          <cell r="R63">
            <v>75</v>
          </cell>
          <cell r="S63">
            <v>3</v>
          </cell>
          <cell r="T63">
            <v>25</v>
          </cell>
          <cell r="U63">
            <v>66</v>
          </cell>
          <cell r="V63">
            <v>3</v>
          </cell>
          <cell r="W63">
            <v>22</v>
          </cell>
          <cell r="X63">
            <v>0</v>
          </cell>
          <cell r="Y63">
            <v>279</v>
          </cell>
        </row>
        <row r="64">
          <cell r="A64" t="str">
            <v>0781955B</v>
          </cell>
          <cell r="B64" t="str">
            <v>CLG</v>
          </cell>
          <cell r="C64" t="str">
            <v xml:space="preserve">DE GASSICOURT </v>
          </cell>
          <cell r="D64" t="str">
            <v>MANTES LA JOLIE</v>
          </cell>
          <cell r="E64" t="str">
            <v>BASSIN MANTES LA JOLIE</v>
          </cell>
          <cell r="F64">
            <v>1</v>
          </cell>
          <cell r="G64">
            <v>79.5</v>
          </cell>
          <cell r="H64">
            <v>80.400000000000006</v>
          </cell>
          <cell r="I64">
            <v>371</v>
          </cell>
          <cell r="J64">
            <v>377</v>
          </cell>
          <cell r="K64">
            <v>6</v>
          </cell>
          <cell r="L64">
            <v>115</v>
          </cell>
          <cell r="M64">
            <v>4</v>
          </cell>
          <cell r="N64">
            <v>28.75</v>
          </cell>
          <cell r="O64">
            <v>95</v>
          </cell>
          <cell r="P64">
            <v>4</v>
          </cell>
          <cell r="Q64">
            <v>23.75</v>
          </cell>
          <cell r="R64">
            <v>99</v>
          </cell>
          <cell r="S64">
            <v>4</v>
          </cell>
          <cell r="T64">
            <v>24.75</v>
          </cell>
          <cell r="U64">
            <v>95</v>
          </cell>
          <cell r="V64">
            <v>4</v>
          </cell>
          <cell r="W64">
            <v>23.75</v>
          </cell>
          <cell r="X64">
            <v>0</v>
          </cell>
          <cell r="Y64">
            <v>404</v>
          </cell>
        </row>
        <row r="65">
          <cell r="A65" t="str">
            <v>0781977A</v>
          </cell>
          <cell r="B65" t="str">
            <v>CLG</v>
          </cell>
          <cell r="C65" t="str">
            <v>GEORGES CLÉMENCEAU</v>
          </cell>
          <cell r="D65" t="str">
            <v>MANTES LA JOLIE</v>
          </cell>
          <cell r="E65" t="str">
            <v>BASSIN MANTES LA JOLIE</v>
          </cell>
          <cell r="F65">
            <v>1</v>
          </cell>
          <cell r="G65">
            <v>74.2</v>
          </cell>
          <cell r="H65">
            <v>74.2</v>
          </cell>
          <cell r="I65">
            <v>335</v>
          </cell>
          <cell r="J65">
            <v>348</v>
          </cell>
          <cell r="K65">
            <v>13</v>
          </cell>
          <cell r="L65">
            <v>91</v>
          </cell>
          <cell r="M65">
            <v>4</v>
          </cell>
          <cell r="N65">
            <v>22.75</v>
          </cell>
          <cell r="O65">
            <v>82</v>
          </cell>
          <cell r="P65">
            <v>3</v>
          </cell>
          <cell r="Q65">
            <v>27.333333333333332</v>
          </cell>
          <cell r="R65">
            <v>85</v>
          </cell>
          <cell r="S65">
            <v>3</v>
          </cell>
          <cell r="T65">
            <v>28.333333333333332</v>
          </cell>
          <cell r="U65">
            <v>96</v>
          </cell>
          <cell r="V65">
            <v>4</v>
          </cell>
          <cell r="W65">
            <v>24</v>
          </cell>
          <cell r="X65">
            <v>0</v>
          </cell>
          <cell r="Y65">
            <v>354</v>
          </cell>
        </row>
        <row r="66">
          <cell r="A66" t="str">
            <v>0780708W</v>
          </cell>
          <cell r="B66" t="str">
            <v>CLG</v>
          </cell>
          <cell r="C66" t="str">
            <v>JULES FERRY</v>
          </cell>
          <cell r="D66" t="str">
            <v>MANTES LA JOLIE</v>
          </cell>
          <cell r="E66" t="str">
            <v>BASSIN MANTES LA JOLIE</v>
          </cell>
          <cell r="F66">
            <v>4</v>
          </cell>
          <cell r="G66">
            <v>111.6</v>
          </cell>
          <cell r="H66">
            <v>111.5</v>
          </cell>
          <cell r="I66">
            <v>661</v>
          </cell>
          <cell r="J66">
            <v>652</v>
          </cell>
          <cell r="K66">
            <v>-9</v>
          </cell>
          <cell r="L66">
            <v>148</v>
          </cell>
          <cell r="M66">
            <v>5</v>
          </cell>
          <cell r="N66">
            <v>29.6</v>
          </cell>
          <cell r="O66">
            <v>166</v>
          </cell>
          <cell r="P66">
            <v>6</v>
          </cell>
          <cell r="Q66">
            <v>27.666666666666668</v>
          </cell>
          <cell r="R66">
            <v>161</v>
          </cell>
          <cell r="S66">
            <v>6</v>
          </cell>
          <cell r="T66">
            <v>26.833333333333332</v>
          </cell>
          <cell r="U66">
            <v>170</v>
          </cell>
          <cell r="V66">
            <v>6</v>
          </cell>
          <cell r="W66">
            <v>28.333333333333332</v>
          </cell>
          <cell r="X66">
            <v>0</v>
          </cell>
          <cell r="Y66">
            <v>645</v>
          </cell>
        </row>
        <row r="67">
          <cell r="A67" t="str">
            <v>0781896M</v>
          </cell>
          <cell r="B67" t="str">
            <v>CLG</v>
          </cell>
          <cell r="C67" t="str">
            <v xml:space="preserve">LOUIS PASTEUR </v>
          </cell>
          <cell r="D67" t="str">
            <v>MANTES LA JOLIE</v>
          </cell>
          <cell r="E67" t="str">
            <v>BASSIN MANTES LA JOLIE</v>
          </cell>
          <cell r="F67">
            <v>1</v>
          </cell>
          <cell r="G67">
            <v>71.7</v>
          </cell>
          <cell r="H67">
            <v>76</v>
          </cell>
          <cell r="I67">
            <v>315</v>
          </cell>
          <cell r="J67">
            <v>318</v>
          </cell>
          <cell r="K67">
            <v>3</v>
          </cell>
          <cell r="L67">
            <v>86</v>
          </cell>
          <cell r="M67">
            <v>3</v>
          </cell>
          <cell r="N67">
            <v>28.666666666666668</v>
          </cell>
          <cell r="O67">
            <v>74</v>
          </cell>
          <cell r="P67">
            <v>3</v>
          </cell>
          <cell r="Q67">
            <v>24.666666666666668</v>
          </cell>
          <cell r="R67">
            <v>91</v>
          </cell>
          <cell r="S67">
            <v>4</v>
          </cell>
          <cell r="T67">
            <v>22.75</v>
          </cell>
          <cell r="U67">
            <v>84</v>
          </cell>
          <cell r="V67">
            <v>3</v>
          </cell>
          <cell r="W67">
            <v>28</v>
          </cell>
          <cell r="X67">
            <v>0</v>
          </cell>
          <cell r="Y67">
            <v>335</v>
          </cell>
        </row>
        <row r="68">
          <cell r="A68" t="str">
            <v>0780417E</v>
          </cell>
          <cell r="B68" t="str">
            <v>CLG</v>
          </cell>
          <cell r="C68" t="str">
            <v>PAUL CEZANNE</v>
          </cell>
          <cell r="D68" t="str">
            <v>MANTES LA JOLIE</v>
          </cell>
          <cell r="E68" t="str">
            <v>BASSIN MANTES LA JOLIE</v>
          </cell>
          <cell r="F68">
            <v>1</v>
          </cell>
          <cell r="G68">
            <v>69.599999999999994</v>
          </cell>
          <cell r="H68">
            <v>70.099999999999994</v>
          </cell>
          <cell r="I68">
            <v>281</v>
          </cell>
          <cell r="J68">
            <v>262</v>
          </cell>
          <cell r="K68">
            <v>-19</v>
          </cell>
          <cell r="L68">
            <v>70</v>
          </cell>
          <cell r="M68">
            <v>3</v>
          </cell>
          <cell r="N68">
            <v>23.333333333333332</v>
          </cell>
          <cell r="O68">
            <v>74</v>
          </cell>
          <cell r="P68">
            <v>3</v>
          </cell>
          <cell r="Q68">
            <v>24.666666666666668</v>
          </cell>
          <cell r="R68">
            <v>74</v>
          </cell>
          <cell r="S68">
            <v>3</v>
          </cell>
          <cell r="T68">
            <v>24.666666666666668</v>
          </cell>
          <cell r="U68">
            <v>47</v>
          </cell>
          <cell r="V68">
            <v>2</v>
          </cell>
          <cell r="W68">
            <v>23.5</v>
          </cell>
          <cell r="X68">
            <v>0</v>
          </cell>
          <cell r="Y68">
            <v>265</v>
          </cell>
        </row>
        <row r="69">
          <cell r="A69" t="str">
            <v>0780569V</v>
          </cell>
          <cell r="B69" t="str">
            <v>CLG</v>
          </cell>
          <cell r="C69" t="str">
            <v>LA VAUCOULEURS</v>
          </cell>
          <cell r="D69" t="str">
            <v>MANTES LA VILLE</v>
          </cell>
          <cell r="E69" t="str">
            <v>BASSIN MANTES LA JOLIE</v>
          </cell>
          <cell r="F69">
            <v>4</v>
          </cell>
          <cell r="G69">
            <v>100.6</v>
          </cell>
          <cell r="H69">
            <v>99</v>
          </cell>
          <cell r="I69">
            <v>562</v>
          </cell>
          <cell r="J69">
            <v>581</v>
          </cell>
          <cell r="K69">
            <v>19</v>
          </cell>
          <cell r="L69">
            <v>157</v>
          </cell>
          <cell r="M69">
            <v>6</v>
          </cell>
          <cell r="N69">
            <v>26.166666666666668</v>
          </cell>
          <cell r="O69">
            <v>143</v>
          </cell>
          <cell r="P69">
            <v>5</v>
          </cell>
          <cell r="Q69">
            <v>28.6</v>
          </cell>
          <cell r="R69">
            <v>156</v>
          </cell>
          <cell r="S69">
            <v>6</v>
          </cell>
          <cell r="T69">
            <v>26</v>
          </cell>
          <cell r="U69">
            <v>136</v>
          </cell>
          <cell r="V69">
            <v>5</v>
          </cell>
          <cell r="W69">
            <v>27.2</v>
          </cell>
          <cell r="X69">
            <v>0</v>
          </cell>
          <cell r="Y69">
            <v>592</v>
          </cell>
        </row>
        <row r="70">
          <cell r="A70" t="str">
            <v>0780116C</v>
          </cell>
          <cell r="B70" t="str">
            <v>CLG</v>
          </cell>
          <cell r="C70" t="str">
            <v>LES PLAISANCES</v>
          </cell>
          <cell r="D70" t="str">
            <v>MANTES LA VILLE</v>
          </cell>
          <cell r="E70" t="str">
            <v>BASSIN MANTES LA JOLIE</v>
          </cell>
          <cell r="F70">
            <v>2</v>
          </cell>
          <cell r="G70">
            <v>84.3</v>
          </cell>
          <cell r="H70">
            <v>83.9</v>
          </cell>
          <cell r="I70">
            <v>607</v>
          </cell>
          <cell r="J70">
            <v>609</v>
          </cell>
          <cell r="K70">
            <v>2</v>
          </cell>
          <cell r="L70">
            <v>190</v>
          </cell>
          <cell r="M70">
            <v>7</v>
          </cell>
          <cell r="N70">
            <v>27.142857142857142</v>
          </cell>
          <cell r="O70">
            <v>168</v>
          </cell>
          <cell r="P70">
            <v>6</v>
          </cell>
          <cell r="Q70">
            <v>28</v>
          </cell>
          <cell r="R70">
            <v>148</v>
          </cell>
          <cell r="S70">
            <v>5</v>
          </cell>
          <cell r="T70">
            <v>29.6</v>
          </cell>
          <cell r="U70">
            <v>140</v>
          </cell>
          <cell r="V70">
            <v>5</v>
          </cell>
          <cell r="W70">
            <v>28</v>
          </cell>
          <cell r="X70">
            <v>22</v>
          </cell>
          <cell r="Y70">
            <v>668</v>
          </cell>
        </row>
        <row r="71">
          <cell r="A71" t="str">
            <v>0780119F</v>
          </cell>
          <cell r="B71" t="str">
            <v>CLG</v>
          </cell>
          <cell r="C71" t="str">
            <v xml:space="preserve">LOUIS LUMIERE </v>
          </cell>
          <cell r="D71" t="str">
            <v>MARLY LE ROI</v>
          </cell>
          <cell r="E71" t="str">
            <v>BASSIN ST GERMAIN EN LAYE</v>
          </cell>
          <cell r="F71">
            <v>6</v>
          </cell>
          <cell r="G71">
            <v>140</v>
          </cell>
          <cell r="H71">
            <v>139</v>
          </cell>
          <cell r="I71">
            <v>1055</v>
          </cell>
          <cell r="J71">
            <v>1048</v>
          </cell>
          <cell r="K71">
            <v>-7</v>
          </cell>
          <cell r="L71">
            <v>232</v>
          </cell>
          <cell r="M71">
            <v>8</v>
          </cell>
          <cell r="N71">
            <v>29</v>
          </cell>
          <cell r="O71">
            <v>240</v>
          </cell>
          <cell r="P71">
            <v>8</v>
          </cell>
          <cell r="Q71">
            <v>30</v>
          </cell>
          <cell r="R71">
            <v>281</v>
          </cell>
          <cell r="S71">
            <v>10</v>
          </cell>
          <cell r="T71">
            <v>28.1</v>
          </cell>
          <cell r="U71">
            <v>300</v>
          </cell>
          <cell r="V71">
            <v>10</v>
          </cell>
          <cell r="W71">
            <v>30</v>
          </cell>
          <cell r="X71">
            <v>0</v>
          </cell>
          <cell r="Y71">
            <v>1053</v>
          </cell>
        </row>
        <row r="72">
          <cell r="A72" t="str">
            <v>0780709X</v>
          </cell>
          <cell r="B72" t="str">
            <v>CLG</v>
          </cell>
          <cell r="C72" t="str">
            <v>DE LA MAULDRE</v>
          </cell>
          <cell r="D72" t="str">
            <v>MAULE</v>
          </cell>
          <cell r="E72" t="str">
            <v>BASSIN LES MUREAUX</v>
          </cell>
          <cell r="F72">
            <v>6</v>
          </cell>
          <cell r="G72">
            <v>133.9</v>
          </cell>
          <cell r="H72">
            <v>130.9</v>
          </cell>
          <cell r="I72">
            <v>749</v>
          </cell>
          <cell r="J72">
            <v>757</v>
          </cell>
          <cell r="K72">
            <v>8</v>
          </cell>
          <cell r="L72">
            <v>212</v>
          </cell>
          <cell r="M72">
            <v>8</v>
          </cell>
          <cell r="N72">
            <v>26.5</v>
          </cell>
          <cell r="O72">
            <v>181</v>
          </cell>
          <cell r="P72">
            <v>7</v>
          </cell>
          <cell r="Q72">
            <v>25.857142857142858</v>
          </cell>
          <cell r="R72">
            <v>180</v>
          </cell>
          <cell r="S72">
            <v>6</v>
          </cell>
          <cell r="T72">
            <v>30</v>
          </cell>
          <cell r="U72">
            <v>188</v>
          </cell>
          <cell r="V72">
            <v>7</v>
          </cell>
          <cell r="W72">
            <v>26.857142857142858</v>
          </cell>
          <cell r="X72">
            <v>0</v>
          </cell>
          <cell r="Y72">
            <v>761</v>
          </cell>
        </row>
        <row r="73">
          <cell r="A73" t="str">
            <v>0780720J</v>
          </cell>
          <cell r="B73" t="str">
            <v>CLG</v>
          </cell>
          <cell r="C73" t="str">
            <v xml:space="preserve">ALEXANDRE DUMAS </v>
          </cell>
          <cell r="D73" t="str">
            <v>MAUREPAS</v>
          </cell>
          <cell r="E73" t="str">
            <v>BASSIN SQY</v>
          </cell>
          <cell r="F73">
            <v>4</v>
          </cell>
          <cell r="G73">
            <v>114.9</v>
          </cell>
          <cell r="H73">
            <v>113.1</v>
          </cell>
          <cell r="I73">
            <v>646</v>
          </cell>
          <cell r="J73">
            <v>637</v>
          </cell>
          <cell r="K73">
            <v>-9</v>
          </cell>
          <cell r="L73">
            <v>176</v>
          </cell>
          <cell r="M73">
            <v>6</v>
          </cell>
          <cell r="N73">
            <v>29.333333333333332</v>
          </cell>
          <cell r="O73">
            <v>162</v>
          </cell>
          <cell r="P73">
            <v>6</v>
          </cell>
          <cell r="Q73">
            <v>27</v>
          </cell>
          <cell r="R73">
            <v>148</v>
          </cell>
          <cell r="S73">
            <v>5</v>
          </cell>
          <cell r="T73">
            <v>29.6</v>
          </cell>
          <cell r="U73">
            <v>165</v>
          </cell>
          <cell r="V73">
            <v>6</v>
          </cell>
          <cell r="W73">
            <v>27.5</v>
          </cell>
          <cell r="X73">
            <v>0</v>
          </cell>
          <cell r="Y73">
            <v>651</v>
          </cell>
        </row>
        <row r="74">
          <cell r="A74" t="str">
            <v>0780419G</v>
          </cell>
          <cell r="B74" t="str">
            <v>CLG</v>
          </cell>
          <cell r="C74" t="str">
            <v>LOUIS PERGAUD</v>
          </cell>
          <cell r="D74" t="str">
            <v>MAUREPAS</v>
          </cell>
          <cell r="E74" t="str">
            <v>BASSIN SQY</v>
          </cell>
          <cell r="F74">
            <v>5</v>
          </cell>
          <cell r="G74">
            <v>107.9</v>
          </cell>
          <cell r="H74">
            <v>108.8</v>
          </cell>
          <cell r="I74">
            <v>585</v>
          </cell>
          <cell r="J74">
            <v>583</v>
          </cell>
          <cell r="K74">
            <v>-2</v>
          </cell>
          <cell r="L74">
            <v>171</v>
          </cell>
          <cell r="M74">
            <v>6</v>
          </cell>
          <cell r="N74">
            <v>28.5</v>
          </cell>
          <cell r="O74">
            <v>148</v>
          </cell>
          <cell r="P74">
            <v>5</v>
          </cell>
          <cell r="Q74">
            <v>29.6</v>
          </cell>
          <cell r="R74">
            <v>138</v>
          </cell>
          <cell r="S74">
            <v>5</v>
          </cell>
          <cell r="T74">
            <v>27.6</v>
          </cell>
          <cell r="U74">
            <v>143</v>
          </cell>
          <cell r="V74">
            <v>5</v>
          </cell>
          <cell r="W74">
            <v>28.6</v>
          </cell>
          <cell r="X74">
            <v>0</v>
          </cell>
          <cell r="Y74">
            <v>600</v>
          </cell>
        </row>
        <row r="75">
          <cell r="A75" t="str">
            <v>0780571X</v>
          </cell>
          <cell r="B75" t="str">
            <v>CLG</v>
          </cell>
          <cell r="C75" t="str">
            <v>HENRI IV</v>
          </cell>
          <cell r="D75" t="str">
            <v>MEULAN</v>
          </cell>
          <cell r="E75" t="str">
            <v>BASSIN LES MUREAUX</v>
          </cell>
          <cell r="F75">
            <v>4</v>
          </cell>
          <cell r="G75">
            <v>102.2</v>
          </cell>
          <cell r="H75">
            <v>101.9</v>
          </cell>
          <cell r="I75">
            <v>633</v>
          </cell>
          <cell r="J75">
            <v>645</v>
          </cell>
          <cell r="K75">
            <v>12</v>
          </cell>
          <cell r="L75">
            <v>181</v>
          </cell>
          <cell r="M75">
            <v>7</v>
          </cell>
          <cell r="N75">
            <v>25.857142857142858</v>
          </cell>
          <cell r="O75">
            <v>176</v>
          </cell>
          <cell r="P75">
            <v>6</v>
          </cell>
          <cell r="Q75">
            <v>29.333333333333332</v>
          </cell>
          <cell r="R75">
            <v>134</v>
          </cell>
          <cell r="S75">
            <v>5</v>
          </cell>
          <cell r="T75">
            <v>26.8</v>
          </cell>
          <cell r="U75">
            <v>156</v>
          </cell>
          <cell r="V75">
            <v>6</v>
          </cell>
          <cell r="W75">
            <v>26</v>
          </cell>
          <cell r="X75">
            <v>17</v>
          </cell>
          <cell r="Y75">
            <v>664</v>
          </cell>
        </row>
        <row r="76">
          <cell r="A76" t="str">
            <v>0780578E</v>
          </cell>
          <cell r="B76" t="str">
            <v xml:space="preserve">CLG </v>
          </cell>
          <cell r="C76" t="str">
            <v>PABLO PICASSO</v>
          </cell>
          <cell r="D76" t="str">
            <v>MONTESSON</v>
          </cell>
          <cell r="E76" t="str">
            <v>BASSIN POISSY/SARTROUVILLE</v>
          </cell>
          <cell r="F76">
            <v>6</v>
          </cell>
          <cell r="G76">
            <v>130.30000000000001</v>
          </cell>
          <cell r="H76">
            <v>127.4</v>
          </cell>
          <cell r="I76">
            <v>680</v>
          </cell>
          <cell r="J76">
            <v>661</v>
          </cell>
          <cell r="K76">
            <v>-19</v>
          </cell>
          <cell r="L76">
            <v>163</v>
          </cell>
          <cell r="M76">
            <v>6</v>
          </cell>
          <cell r="N76">
            <v>27.166666666666668</v>
          </cell>
          <cell r="O76">
            <v>156</v>
          </cell>
          <cell r="P76">
            <v>6</v>
          </cell>
          <cell r="Q76">
            <v>26</v>
          </cell>
          <cell r="R76">
            <v>170</v>
          </cell>
          <cell r="S76">
            <v>6</v>
          </cell>
          <cell r="T76">
            <v>28.333333333333332</v>
          </cell>
          <cell r="U76">
            <v>177</v>
          </cell>
          <cell r="V76">
            <v>6</v>
          </cell>
          <cell r="W76">
            <v>29.5</v>
          </cell>
          <cell r="X76">
            <v>0</v>
          </cell>
          <cell r="Y76">
            <v>666</v>
          </cell>
        </row>
        <row r="77">
          <cell r="A77" t="str">
            <v>0780262L</v>
          </cell>
          <cell r="B77" t="str">
            <v xml:space="preserve">CLG </v>
          </cell>
          <cell r="C77" t="str">
            <v>MAURICE RAVEL</v>
          </cell>
          <cell r="D77" t="str">
            <v xml:space="preserve">MONTFORT </v>
          </cell>
          <cell r="E77" t="str">
            <v>BASSIN RAMBOUILLET</v>
          </cell>
          <cell r="F77">
            <v>6</v>
          </cell>
          <cell r="G77">
            <v>133.4</v>
          </cell>
          <cell r="H77">
            <v>134.69999999999999</v>
          </cell>
          <cell r="I77">
            <v>689</v>
          </cell>
          <cell r="J77">
            <v>677</v>
          </cell>
          <cell r="K77">
            <v>-12</v>
          </cell>
          <cell r="L77">
            <v>182</v>
          </cell>
          <cell r="M77">
            <v>7</v>
          </cell>
          <cell r="N77">
            <v>26</v>
          </cell>
          <cell r="O77">
            <v>178</v>
          </cell>
          <cell r="P77">
            <v>6</v>
          </cell>
          <cell r="Q77">
            <v>29.666666666666668</v>
          </cell>
          <cell r="R77">
            <v>198</v>
          </cell>
          <cell r="S77">
            <v>7</v>
          </cell>
          <cell r="T77">
            <v>28.285714285714285</v>
          </cell>
          <cell r="U77">
            <v>158</v>
          </cell>
          <cell r="V77">
            <v>6</v>
          </cell>
          <cell r="W77">
            <v>26.333333333333332</v>
          </cell>
          <cell r="X77">
            <v>0</v>
          </cell>
          <cell r="Y77">
            <v>716</v>
          </cell>
        </row>
        <row r="78">
          <cell r="A78" t="str">
            <v>0781954A</v>
          </cell>
          <cell r="B78" t="str">
            <v>CLG</v>
          </cell>
          <cell r="C78" t="str">
            <v>ALBERTO GIACOMETTI</v>
          </cell>
          <cell r="D78" t="str">
            <v>MONTIGNY LE BRETONNEUX</v>
          </cell>
          <cell r="E78" t="str">
            <v>BASSIN SQY</v>
          </cell>
          <cell r="F78">
            <v>4</v>
          </cell>
          <cell r="G78">
            <v>124.7</v>
          </cell>
          <cell r="H78">
            <v>124</v>
          </cell>
          <cell r="I78">
            <v>434</v>
          </cell>
          <cell r="J78">
            <v>437</v>
          </cell>
          <cell r="K78">
            <v>3</v>
          </cell>
          <cell r="L78">
            <v>104</v>
          </cell>
          <cell r="M78">
            <v>4</v>
          </cell>
          <cell r="N78">
            <v>26</v>
          </cell>
          <cell r="O78">
            <v>106</v>
          </cell>
          <cell r="P78">
            <v>4</v>
          </cell>
          <cell r="Q78">
            <v>26.5</v>
          </cell>
          <cell r="R78">
            <v>112</v>
          </cell>
          <cell r="S78">
            <v>4</v>
          </cell>
          <cell r="T78">
            <v>28</v>
          </cell>
          <cell r="U78">
            <v>114</v>
          </cell>
          <cell r="V78">
            <v>4</v>
          </cell>
          <cell r="W78">
            <v>28.5</v>
          </cell>
          <cell r="X78">
            <v>0</v>
          </cell>
          <cell r="Y78">
            <v>436</v>
          </cell>
        </row>
        <row r="79">
          <cell r="A79" t="str">
            <v>0781263Z</v>
          </cell>
          <cell r="B79" t="str">
            <v>CLG</v>
          </cell>
          <cell r="C79" t="str">
            <v xml:space="preserve">LA COULDRE </v>
          </cell>
          <cell r="D79" t="str">
            <v>MONTIGNY LE BRETONNEUX</v>
          </cell>
          <cell r="E79" t="str">
            <v>BASSIN SQY</v>
          </cell>
          <cell r="F79">
            <v>6</v>
          </cell>
          <cell r="G79">
            <v>135.6</v>
          </cell>
          <cell r="H79">
            <v>138.5</v>
          </cell>
          <cell r="I79">
            <v>454</v>
          </cell>
          <cell r="J79">
            <v>456</v>
          </cell>
          <cell r="K79">
            <v>2</v>
          </cell>
          <cell r="L79">
            <v>120</v>
          </cell>
          <cell r="M79">
            <v>4</v>
          </cell>
          <cell r="N79">
            <v>30</v>
          </cell>
          <cell r="O79">
            <v>116</v>
          </cell>
          <cell r="P79">
            <v>4</v>
          </cell>
          <cell r="Q79">
            <v>29</v>
          </cell>
          <cell r="R79">
            <v>117</v>
          </cell>
          <cell r="S79">
            <v>4</v>
          </cell>
          <cell r="T79">
            <v>29.25</v>
          </cell>
          <cell r="U79">
            <v>116</v>
          </cell>
          <cell r="V79">
            <v>4</v>
          </cell>
          <cell r="W79">
            <v>29</v>
          </cell>
          <cell r="X79">
            <v>0</v>
          </cell>
          <cell r="Y79">
            <v>469</v>
          </cell>
        </row>
        <row r="80">
          <cell r="A80" t="str">
            <v>0781818C</v>
          </cell>
          <cell r="B80" t="str">
            <v>CLG</v>
          </cell>
          <cell r="C80" t="str">
            <v xml:space="preserve">LES PRES </v>
          </cell>
          <cell r="D80" t="str">
            <v>MONTIGNY LE BRETONNEUX</v>
          </cell>
          <cell r="E80" t="str">
            <v>BASSIN SQY</v>
          </cell>
          <cell r="F80">
            <v>5</v>
          </cell>
          <cell r="G80">
            <v>120.5</v>
          </cell>
          <cell r="H80">
            <v>120.5</v>
          </cell>
          <cell r="I80">
            <v>403</v>
          </cell>
          <cell r="J80">
            <v>431</v>
          </cell>
          <cell r="K80">
            <v>28</v>
          </cell>
          <cell r="L80">
            <v>111</v>
          </cell>
          <cell r="M80">
            <v>4</v>
          </cell>
          <cell r="N80">
            <v>27.75</v>
          </cell>
          <cell r="O80">
            <v>108</v>
          </cell>
          <cell r="P80">
            <v>4</v>
          </cell>
          <cell r="Q80">
            <v>27</v>
          </cell>
          <cell r="R80">
            <v>109</v>
          </cell>
          <cell r="S80">
            <v>4</v>
          </cell>
          <cell r="T80">
            <v>27.25</v>
          </cell>
          <cell r="U80">
            <v>108</v>
          </cell>
          <cell r="V80">
            <v>4</v>
          </cell>
          <cell r="W80">
            <v>27</v>
          </cell>
          <cell r="X80">
            <v>0</v>
          </cell>
          <cell r="Y80">
            <v>436</v>
          </cell>
        </row>
        <row r="81">
          <cell r="A81" t="str">
            <v>0780179W</v>
          </cell>
          <cell r="B81" t="str">
            <v>CLG</v>
          </cell>
          <cell r="C81" t="str">
            <v>J.B. DE LA QUINTINYE</v>
          </cell>
          <cell r="D81" t="str">
            <v>NOISY LE ROI</v>
          </cell>
          <cell r="E81" t="str">
            <v>BASSIN ST GERMAIN EN LAYE</v>
          </cell>
          <cell r="F81">
            <v>6</v>
          </cell>
          <cell r="G81">
            <v>138.30000000000001</v>
          </cell>
          <cell r="H81">
            <v>137.19999999999999</v>
          </cell>
          <cell r="I81">
            <v>588</v>
          </cell>
          <cell r="J81">
            <v>593</v>
          </cell>
          <cell r="K81">
            <v>5</v>
          </cell>
          <cell r="L81">
            <v>130</v>
          </cell>
          <cell r="M81">
            <v>5</v>
          </cell>
          <cell r="N81">
            <v>26</v>
          </cell>
          <cell r="O81">
            <v>156</v>
          </cell>
          <cell r="P81">
            <v>6</v>
          </cell>
          <cell r="Q81">
            <v>26</v>
          </cell>
          <cell r="R81">
            <v>149</v>
          </cell>
          <cell r="S81">
            <v>5</v>
          </cell>
          <cell r="T81">
            <v>29.8</v>
          </cell>
          <cell r="U81">
            <v>139</v>
          </cell>
          <cell r="V81">
            <v>5</v>
          </cell>
          <cell r="W81">
            <v>27.8</v>
          </cell>
          <cell r="X81">
            <v>0</v>
          </cell>
          <cell r="Y81">
            <v>574</v>
          </cell>
        </row>
        <row r="82">
          <cell r="A82" t="str">
            <v>0781864C</v>
          </cell>
          <cell r="B82" t="str">
            <v xml:space="preserve">CLG </v>
          </cell>
          <cell r="C82" t="str">
            <v xml:space="preserve">GEORGES POMPIDOU </v>
          </cell>
          <cell r="D82" t="str">
            <v xml:space="preserve">ORGERUS </v>
          </cell>
          <cell r="E82" t="str">
            <v>BASSIN RAMBOUILLET</v>
          </cell>
          <cell r="F82">
            <v>6</v>
          </cell>
          <cell r="G82">
            <v>130.1</v>
          </cell>
          <cell r="H82">
            <v>130.80000000000001</v>
          </cell>
          <cell r="I82">
            <v>646</v>
          </cell>
          <cell r="J82">
            <v>654</v>
          </cell>
          <cell r="K82">
            <v>8</v>
          </cell>
          <cell r="L82">
            <v>150</v>
          </cell>
          <cell r="M82">
            <v>5</v>
          </cell>
          <cell r="N82">
            <v>30</v>
          </cell>
          <cell r="O82">
            <v>167</v>
          </cell>
          <cell r="P82">
            <v>6</v>
          </cell>
          <cell r="Q82">
            <v>27.833333333333332</v>
          </cell>
          <cell r="R82">
            <v>167</v>
          </cell>
          <cell r="S82">
            <v>6</v>
          </cell>
          <cell r="T82">
            <v>27.833333333333332</v>
          </cell>
          <cell r="U82">
            <v>175</v>
          </cell>
          <cell r="V82">
            <v>6</v>
          </cell>
          <cell r="W82">
            <v>29.166666666666668</v>
          </cell>
          <cell r="X82">
            <v>0</v>
          </cell>
          <cell r="Y82">
            <v>659</v>
          </cell>
        </row>
        <row r="83">
          <cell r="A83" t="str">
            <v>0780420H</v>
          </cell>
          <cell r="B83" t="str">
            <v>CLG</v>
          </cell>
          <cell r="C83" t="str">
            <v>BLAISE PASCAL</v>
          </cell>
          <cell r="D83" t="str">
            <v>PLAISIR</v>
          </cell>
          <cell r="E83" t="str">
            <v>BASSIN PLAISIR/VERSAILLES</v>
          </cell>
          <cell r="F83">
            <v>2</v>
          </cell>
          <cell r="G83">
            <v>92.3</v>
          </cell>
          <cell r="H83">
            <v>92.4</v>
          </cell>
          <cell r="I83">
            <v>539</v>
          </cell>
          <cell r="J83">
            <v>543</v>
          </cell>
          <cell r="K83">
            <v>4</v>
          </cell>
          <cell r="L83">
            <v>153</v>
          </cell>
          <cell r="M83">
            <v>6</v>
          </cell>
          <cell r="N83">
            <v>25.5</v>
          </cell>
          <cell r="O83">
            <v>157</v>
          </cell>
          <cell r="P83">
            <v>6</v>
          </cell>
          <cell r="Q83">
            <v>26.166666666666668</v>
          </cell>
          <cell r="R83">
            <v>127</v>
          </cell>
          <cell r="S83">
            <v>5</v>
          </cell>
          <cell r="T83">
            <v>25.4</v>
          </cell>
          <cell r="U83">
            <v>125</v>
          </cell>
          <cell r="V83">
            <v>5</v>
          </cell>
          <cell r="W83">
            <v>25</v>
          </cell>
          <cell r="X83">
            <v>0</v>
          </cell>
          <cell r="Y83">
            <v>562</v>
          </cell>
        </row>
        <row r="84">
          <cell r="A84" t="str">
            <v>0780761D</v>
          </cell>
          <cell r="B84" t="str">
            <v>CLG</v>
          </cell>
          <cell r="C84" t="str">
            <v>GUILLAUME APOLLINAIRE</v>
          </cell>
          <cell r="D84" t="str">
            <v>PLAISIR</v>
          </cell>
          <cell r="E84" t="str">
            <v>BASSIN PLAISIR/VERSAILLES</v>
          </cell>
          <cell r="F84">
            <v>5</v>
          </cell>
          <cell r="G84">
            <v>119.3</v>
          </cell>
          <cell r="H84">
            <v>120.4</v>
          </cell>
          <cell r="I84">
            <v>726</v>
          </cell>
          <cell r="J84">
            <v>709</v>
          </cell>
          <cell r="K84">
            <v>-17</v>
          </cell>
          <cell r="L84">
            <v>180</v>
          </cell>
          <cell r="M84">
            <v>6</v>
          </cell>
          <cell r="N84">
            <v>30</v>
          </cell>
          <cell r="O84">
            <v>204</v>
          </cell>
          <cell r="P84">
            <v>7</v>
          </cell>
          <cell r="Q84">
            <v>29.142857142857142</v>
          </cell>
          <cell r="R84">
            <v>172</v>
          </cell>
          <cell r="S84">
            <v>6</v>
          </cell>
          <cell r="T84">
            <v>28.666666666666668</v>
          </cell>
          <cell r="U84">
            <v>165</v>
          </cell>
          <cell r="V84">
            <v>6</v>
          </cell>
          <cell r="W84">
            <v>27.5</v>
          </cell>
          <cell r="X84">
            <v>0</v>
          </cell>
          <cell r="Y84">
            <v>721</v>
          </cell>
        </row>
        <row r="85">
          <cell r="A85" t="str">
            <v>0783358B</v>
          </cell>
          <cell r="B85" t="str">
            <v xml:space="preserve">CLG </v>
          </cell>
          <cell r="C85" t="str">
            <v xml:space="preserve">JEAN JAURES </v>
          </cell>
          <cell r="D85" t="str">
            <v>POISSY</v>
          </cell>
          <cell r="E85" t="str">
            <v>BASSIN POISSY/SARTROUVILLE</v>
          </cell>
          <cell r="F85">
            <v>4</v>
          </cell>
          <cell r="G85">
            <v>107.8</v>
          </cell>
          <cell r="H85">
            <v>105.6</v>
          </cell>
          <cell r="I85">
            <v>935</v>
          </cell>
          <cell r="J85">
            <v>930</v>
          </cell>
          <cell r="K85">
            <v>-5</v>
          </cell>
          <cell r="L85">
            <v>219</v>
          </cell>
          <cell r="M85">
            <v>8</v>
          </cell>
          <cell r="N85">
            <v>27.375</v>
          </cell>
          <cell r="O85">
            <v>220</v>
          </cell>
          <cell r="P85">
            <v>8</v>
          </cell>
          <cell r="Q85">
            <v>27.5</v>
          </cell>
          <cell r="R85">
            <v>251</v>
          </cell>
          <cell r="S85">
            <v>9</v>
          </cell>
          <cell r="T85">
            <v>27.888888888888889</v>
          </cell>
          <cell r="U85">
            <v>234</v>
          </cell>
          <cell r="V85">
            <v>8</v>
          </cell>
          <cell r="W85">
            <v>29.25</v>
          </cell>
          <cell r="X85">
            <v>0</v>
          </cell>
          <cell r="Y85">
            <v>924</v>
          </cell>
        </row>
        <row r="86">
          <cell r="A86" t="str">
            <v>0781101Y</v>
          </cell>
          <cell r="B86" t="str">
            <v xml:space="preserve">CLG </v>
          </cell>
          <cell r="C86" t="str">
            <v xml:space="preserve">LE CORBUSIER </v>
          </cell>
          <cell r="D86" t="str">
            <v>POISSY</v>
          </cell>
          <cell r="E86" t="str">
            <v>BASSIN POISSY/SARTROUVILLE</v>
          </cell>
          <cell r="F86">
            <v>5</v>
          </cell>
          <cell r="G86">
            <v>114.8</v>
          </cell>
          <cell r="H86">
            <v>114.9</v>
          </cell>
          <cell r="I86">
            <v>413</v>
          </cell>
          <cell r="J86">
            <v>439</v>
          </cell>
          <cell r="K86">
            <v>26</v>
          </cell>
          <cell r="L86">
            <v>113</v>
          </cell>
          <cell r="M86">
            <v>4</v>
          </cell>
          <cell r="N86">
            <v>28.25</v>
          </cell>
          <cell r="O86">
            <v>118</v>
          </cell>
          <cell r="P86">
            <v>4</v>
          </cell>
          <cell r="Q86">
            <v>29.5</v>
          </cell>
          <cell r="R86">
            <v>106</v>
          </cell>
          <cell r="S86">
            <v>4</v>
          </cell>
          <cell r="T86">
            <v>26.5</v>
          </cell>
          <cell r="U86">
            <v>116</v>
          </cell>
          <cell r="V86">
            <v>4</v>
          </cell>
          <cell r="W86">
            <v>29</v>
          </cell>
          <cell r="X86">
            <v>0</v>
          </cell>
          <cell r="Y86">
            <v>453</v>
          </cell>
        </row>
        <row r="87">
          <cell r="A87" t="str">
            <v>0780264N</v>
          </cell>
          <cell r="B87" t="str">
            <v xml:space="preserve">CLG </v>
          </cell>
          <cell r="C87" t="str">
            <v xml:space="preserve">LES GRANDS CHAMPS </v>
          </cell>
          <cell r="D87" t="str">
            <v>POISSY</v>
          </cell>
          <cell r="E87" t="str">
            <v>BASSIN POISSY/SARTROUVILLE</v>
          </cell>
          <cell r="F87">
            <v>1</v>
          </cell>
          <cell r="G87">
            <v>80.2</v>
          </cell>
          <cell r="H87">
            <v>81.400000000000006</v>
          </cell>
          <cell r="I87">
            <v>394</v>
          </cell>
          <cell r="J87">
            <v>408</v>
          </cell>
          <cell r="K87">
            <v>14</v>
          </cell>
          <cell r="L87">
            <v>113</v>
          </cell>
          <cell r="M87">
            <v>4</v>
          </cell>
          <cell r="N87">
            <v>28.25</v>
          </cell>
          <cell r="O87">
            <v>115</v>
          </cell>
          <cell r="P87">
            <v>4</v>
          </cell>
          <cell r="Q87">
            <v>28.75</v>
          </cell>
          <cell r="R87">
            <v>115</v>
          </cell>
          <cell r="S87">
            <v>4</v>
          </cell>
          <cell r="T87">
            <v>28.75</v>
          </cell>
          <cell r="U87">
            <v>103</v>
          </cell>
          <cell r="V87">
            <v>4</v>
          </cell>
          <cell r="W87">
            <v>25.75</v>
          </cell>
          <cell r="X87">
            <v>0</v>
          </cell>
          <cell r="Y87">
            <v>446</v>
          </cell>
        </row>
        <row r="88">
          <cell r="A88" t="str">
            <v>0781886B</v>
          </cell>
          <cell r="B88" t="str">
            <v xml:space="preserve">CLG </v>
          </cell>
          <cell r="C88" t="str">
            <v>CATHERINE DE VIVONNE</v>
          </cell>
          <cell r="D88" t="str">
            <v xml:space="preserve">RAMBOUILLET </v>
          </cell>
          <cell r="E88" t="str">
            <v>BASSIN RAMBOUILLET</v>
          </cell>
          <cell r="F88">
            <v>5</v>
          </cell>
          <cell r="G88">
            <v>130.9</v>
          </cell>
          <cell r="H88">
            <v>130.30000000000001</v>
          </cell>
          <cell r="I88">
            <v>732</v>
          </cell>
          <cell r="J88">
            <v>730</v>
          </cell>
          <cell r="K88">
            <v>-2</v>
          </cell>
          <cell r="L88">
            <v>165</v>
          </cell>
          <cell r="M88">
            <v>6</v>
          </cell>
          <cell r="N88">
            <v>27.5</v>
          </cell>
          <cell r="O88">
            <v>160</v>
          </cell>
          <cell r="P88">
            <v>6</v>
          </cell>
          <cell r="Q88">
            <v>26.666666666666668</v>
          </cell>
          <cell r="R88">
            <v>196</v>
          </cell>
          <cell r="S88">
            <v>7</v>
          </cell>
          <cell r="T88">
            <v>28</v>
          </cell>
          <cell r="U88">
            <v>209</v>
          </cell>
          <cell r="V88">
            <v>7</v>
          </cell>
          <cell r="W88">
            <v>29.857142857142858</v>
          </cell>
          <cell r="X88">
            <v>0</v>
          </cell>
          <cell r="Y88">
            <v>730</v>
          </cell>
        </row>
        <row r="89">
          <cell r="A89" t="str">
            <v>0780256E</v>
          </cell>
          <cell r="B89" t="str">
            <v xml:space="preserve">CLG </v>
          </cell>
          <cell r="C89" t="str">
            <v>LE RACINAY</v>
          </cell>
          <cell r="D89" t="str">
            <v xml:space="preserve">RAMBOUILLET </v>
          </cell>
          <cell r="E89" t="str">
            <v>BASSIN RAMBOUILLET</v>
          </cell>
          <cell r="F89">
            <v>6</v>
          </cell>
          <cell r="G89">
            <v>126.9</v>
          </cell>
          <cell r="H89">
            <v>127.6</v>
          </cell>
          <cell r="I89">
            <v>611</v>
          </cell>
          <cell r="J89">
            <v>623</v>
          </cell>
          <cell r="K89">
            <v>12</v>
          </cell>
          <cell r="L89">
            <v>140</v>
          </cell>
          <cell r="M89">
            <v>5</v>
          </cell>
          <cell r="N89">
            <v>28</v>
          </cell>
          <cell r="O89">
            <v>156</v>
          </cell>
          <cell r="P89">
            <v>6</v>
          </cell>
          <cell r="Q89">
            <v>26</v>
          </cell>
          <cell r="R89">
            <v>141</v>
          </cell>
          <cell r="S89">
            <v>5</v>
          </cell>
          <cell r="T89">
            <v>28.2</v>
          </cell>
          <cell r="U89">
            <v>171</v>
          </cell>
          <cell r="V89">
            <v>6</v>
          </cell>
          <cell r="W89">
            <v>28.5</v>
          </cell>
          <cell r="X89">
            <v>0</v>
          </cell>
          <cell r="Y89">
            <v>608</v>
          </cell>
        </row>
        <row r="90">
          <cell r="A90" t="str">
            <v>0780846W</v>
          </cell>
          <cell r="B90" t="str">
            <v>CLG</v>
          </cell>
          <cell r="C90" t="str">
            <v>LE RONDEAU</v>
          </cell>
          <cell r="D90" t="str">
            <v xml:space="preserve">RAMBOUILLET </v>
          </cell>
          <cell r="E90" t="str">
            <v>BASSIN RAMBOUILLET</v>
          </cell>
          <cell r="F90">
            <v>5</v>
          </cell>
          <cell r="G90">
            <v>116.1</v>
          </cell>
          <cell r="H90">
            <v>118</v>
          </cell>
          <cell r="I90">
            <v>318</v>
          </cell>
          <cell r="J90">
            <v>325</v>
          </cell>
          <cell r="K90">
            <v>7</v>
          </cell>
          <cell r="L90">
            <v>68</v>
          </cell>
          <cell r="M90">
            <v>3</v>
          </cell>
          <cell r="N90">
            <v>22.666666666666668</v>
          </cell>
          <cell r="O90">
            <v>70</v>
          </cell>
          <cell r="P90">
            <v>3</v>
          </cell>
          <cell r="Q90">
            <v>23.333333333333332</v>
          </cell>
          <cell r="R90">
            <v>85</v>
          </cell>
          <cell r="S90">
            <v>3</v>
          </cell>
          <cell r="T90">
            <v>28.333333333333332</v>
          </cell>
          <cell r="U90">
            <v>95</v>
          </cell>
          <cell r="V90">
            <v>4</v>
          </cell>
          <cell r="W90">
            <v>23.75</v>
          </cell>
          <cell r="X90">
            <v>0</v>
          </cell>
          <cell r="Y90">
            <v>318</v>
          </cell>
        </row>
        <row r="91">
          <cell r="A91" t="str">
            <v>0781916J</v>
          </cell>
          <cell r="B91" t="str">
            <v>CLG</v>
          </cell>
          <cell r="C91" t="str">
            <v xml:space="preserve">SULLY </v>
          </cell>
          <cell r="D91" t="str">
            <v>ROSNY SUR SEINE</v>
          </cell>
          <cell r="E91" t="str">
            <v>BASSIN MANTES LA JOLIE</v>
          </cell>
          <cell r="F91">
            <v>4</v>
          </cell>
          <cell r="G91">
            <v>101.3</v>
          </cell>
          <cell r="H91">
            <v>102.7</v>
          </cell>
          <cell r="I91">
            <v>647</v>
          </cell>
          <cell r="J91">
            <v>626</v>
          </cell>
          <cell r="K91">
            <v>-21</v>
          </cell>
          <cell r="L91">
            <v>143</v>
          </cell>
          <cell r="M91">
            <v>5</v>
          </cell>
          <cell r="N91">
            <v>28.6</v>
          </cell>
          <cell r="O91">
            <v>141</v>
          </cell>
          <cell r="P91">
            <v>5</v>
          </cell>
          <cell r="Q91">
            <v>28.2</v>
          </cell>
          <cell r="R91">
            <v>155</v>
          </cell>
          <cell r="S91">
            <v>6</v>
          </cell>
          <cell r="T91">
            <v>25.833333333333332</v>
          </cell>
          <cell r="U91">
            <v>172</v>
          </cell>
          <cell r="V91">
            <v>6</v>
          </cell>
          <cell r="W91">
            <v>28.666666666666668</v>
          </cell>
          <cell r="X91">
            <v>0</v>
          </cell>
          <cell r="Y91">
            <v>611</v>
          </cell>
        </row>
        <row r="92">
          <cell r="A92" t="str">
            <v>0780258G</v>
          </cell>
          <cell r="B92" t="str">
            <v xml:space="preserve">CLG </v>
          </cell>
          <cell r="C92" t="str">
            <v>COLETTE</v>
          </cell>
          <cell r="D92" t="str">
            <v>SARTROUVILLE</v>
          </cell>
          <cell r="E92" t="str">
            <v>BASSIN POISSY/SARTROUVILLE</v>
          </cell>
          <cell r="F92">
            <v>5</v>
          </cell>
          <cell r="G92">
            <v>114</v>
          </cell>
          <cell r="H92">
            <v>114.3</v>
          </cell>
          <cell r="I92">
            <v>741</v>
          </cell>
          <cell r="J92">
            <v>756</v>
          </cell>
          <cell r="K92">
            <v>15</v>
          </cell>
          <cell r="L92">
            <v>214</v>
          </cell>
          <cell r="M92">
            <v>8</v>
          </cell>
          <cell r="N92">
            <v>26.75</v>
          </cell>
          <cell r="O92">
            <v>179</v>
          </cell>
          <cell r="P92">
            <v>6</v>
          </cell>
          <cell r="Q92">
            <v>29.833333333333332</v>
          </cell>
          <cell r="R92">
            <v>178</v>
          </cell>
          <cell r="S92">
            <v>6</v>
          </cell>
          <cell r="T92">
            <v>29.666666666666668</v>
          </cell>
          <cell r="U92">
            <v>201</v>
          </cell>
          <cell r="V92">
            <v>7</v>
          </cell>
          <cell r="W92">
            <v>28.714285714285715</v>
          </cell>
          <cell r="X92">
            <v>0</v>
          </cell>
          <cell r="Y92">
            <v>772</v>
          </cell>
        </row>
        <row r="93">
          <cell r="A93" t="str">
            <v>0780579F</v>
          </cell>
          <cell r="B93" t="str">
            <v xml:space="preserve">CLG </v>
          </cell>
          <cell r="C93" t="str">
            <v>DARIUS MILHAUD</v>
          </cell>
          <cell r="D93" t="str">
            <v>SARTROUVILLE</v>
          </cell>
          <cell r="E93" t="str">
            <v>BASSIN POISSY/SARTROUVILLE</v>
          </cell>
          <cell r="F93">
            <v>5</v>
          </cell>
          <cell r="G93">
            <v>112.1</v>
          </cell>
          <cell r="H93">
            <v>114</v>
          </cell>
          <cell r="I93">
            <v>480</v>
          </cell>
          <cell r="J93">
            <v>472</v>
          </cell>
          <cell r="K93">
            <v>-8</v>
          </cell>
          <cell r="L93">
            <v>96</v>
          </cell>
          <cell r="M93">
            <v>4</v>
          </cell>
          <cell r="N93">
            <v>24</v>
          </cell>
          <cell r="O93">
            <v>113</v>
          </cell>
          <cell r="P93">
            <v>4</v>
          </cell>
          <cell r="Q93">
            <v>28.25</v>
          </cell>
          <cell r="R93">
            <v>124</v>
          </cell>
          <cell r="S93">
            <v>5</v>
          </cell>
          <cell r="T93">
            <v>24.8</v>
          </cell>
          <cell r="U93">
            <v>107</v>
          </cell>
          <cell r="V93">
            <v>4</v>
          </cell>
          <cell r="W93">
            <v>26.75</v>
          </cell>
          <cell r="X93">
            <v>0</v>
          </cell>
          <cell r="Y93">
            <v>440</v>
          </cell>
        </row>
        <row r="94">
          <cell r="A94" t="str">
            <v>0783463R</v>
          </cell>
          <cell r="B94" t="str">
            <v xml:space="preserve">CLG </v>
          </cell>
          <cell r="C94" t="str">
            <v xml:space="preserve">LOUIS PAULHAN </v>
          </cell>
          <cell r="D94" t="str">
            <v>SARTROUVILLE</v>
          </cell>
          <cell r="E94" t="str">
            <v>BASSIN POISSY/SARTROUVILLE</v>
          </cell>
          <cell r="F94">
            <v>2</v>
          </cell>
          <cell r="G94">
            <v>94.6</v>
          </cell>
          <cell r="H94">
            <v>96</v>
          </cell>
          <cell r="I94">
            <v>547</v>
          </cell>
          <cell r="J94">
            <v>539</v>
          </cell>
          <cell r="K94">
            <v>-8</v>
          </cell>
          <cell r="L94">
            <v>135</v>
          </cell>
          <cell r="M94">
            <v>5</v>
          </cell>
          <cell r="N94">
            <v>27</v>
          </cell>
          <cell r="O94">
            <v>141</v>
          </cell>
          <cell r="P94">
            <v>5</v>
          </cell>
          <cell r="Q94">
            <v>28.2</v>
          </cell>
          <cell r="R94">
            <v>138</v>
          </cell>
          <cell r="S94">
            <v>5</v>
          </cell>
          <cell r="T94">
            <v>27.6</v>
          </cell>
          <cell r="U94">
            <v>146</v>
          </cell>
          <cell r="V94">
            <v>5</v>
          </cell>
          <cell r="W94">
            <v>29.2</v>
          </cell>
          <cell r="X94">
            <v>0</v>
          </cell>
          <cell r="Y94">
            <v>560</v>
          </cell>
        </row>
        <row r="95">
          <cell r="A95" t="str">
            <v>0780577D</v>
          </cell>
          <cell r="B95" t="str">
            <v xml:space="preserve">CLG </v>
          </cell>
          <cell r="C95" t="str">
            <v xml:space="preserve">ROMAIN ROLLAND </v>
          </cell>
          <cell r="D95" t="str">
            <v>SARTROUVILLE</v>
          </cell>
          <cell r="E95" t="str">
            <v>BASSIN POISSY/SARTROUVILLE</v>
          </cell>
          <cell r="F95">
            <v>2</v>
          </cell>
          <cell r="G95">
            <v>74.900000000000006</v>
          </cell>
          <cell r="H95">
            <v>75.8</v>
          </cell>
          <cell r="I95">
            <v>425</v>
          </cell>
          <cell r="J95">
            <v>428</v>
          </cell>
          <cell r="K95">
            <v>3</v>
          </cell>
          <cell r="L95">
            <v>106</v>
          </cell>
          <cell r="M95">
            <v>4</v>
          </cell>
          <cell r="N95">
            <v>26.5</v>
          </cell>
          <cell r="O95">
            <v>91</v>
          </cell>
          <cell r="P95">
            <v>4</v>
          </cell>
          <cell r="Q95">
            <v>22.75</v>
          </cell>
          <cell r="R95">
            <v>115</v>
          </cell>
          <cell r="S95">
            <v>4</v>
          </cell>
          <cell r="T95">
            <v>28.75</v>
          </cell>
          <cell r="U95">
            <v>116</v>
          </cell>
          <cell r="V95">
            <v>4</v>
          </cell>
          <cell r="W95">
            <v>29</v>
          </cell>
          <cell r="X95">
            <v>0</v>
          </cell>
          <cell r="Y95">
            <v>428</v>
          </cell>
        </row>
        <row r="96">
          <cell r="A96" t="str">
            <v>0780712A</v>
          </cell>
          <cell r="B96" t="str">
            <v xml:space="preserve">CLG </v>
          </cell>
          <cell r="C96" t="str">
            <v>GEORGES BRASSENS</v>
          </cell>
          <cell r="D96" t="str">
            <v xml:space="preserve">ST ARNOULT EN Y </v>
          </cell>
          <cell r="E96" t="str">
            <v>BASSIN RAMBOUILLET</v>
          </cell>
          <cell r="F96">
            <v>5</v>
          </cell>
          <cell r="G96">
            <v>120.1</v>
          </cell>
          <cell r="H96">
            <v>123.5</v>
          </cell>
          <cell r="I96">
            <v>657</v>
          </cell>
          <cell r="J96">
            <v>659</v>
          </cell>
          <cell r="K96">
            <v>2</v>
          </cell>
          <cell r="L96">
            <v>154</v>
          </cell>
          <cell r="M96">
            <v>6</v>
          </cell>
          <cell r="N96">
            <v>25.666666666666668</v>
          </cell>
          <cell r="O96">
            <v>159</v>
          </cell>
          <cell r="P96">
            <v>6</v>
          </cell>
          <cell r="Q96">
            <v>26.5</v>
          </cell>
          <cell r="R96">
            <v>204</v>
          </cell>
          <cell r="S96">
            <v>7</v>
          </cell>
          <cell r="T96">
            <v>29.142857142857142</v>
          </cell>
          <cell r="U96">
            <v>140</v>
          </cell>
          <cell r="V96">
            <v>5</v>
          </cell>
          <cell r="W96">
            <v>28</v>
          </cell>
          <cell r="X96">
            <v>0</v>
          </cell>
          <cell r="Y96">
            <v>657</v>
          </cell>
        </row>
        <row r="97">
          <cell r="A97" t="str">
            <v>0780186D</v>
          </cell>
          <cell r="B97" t="str">
            <v>CLG</v>
          </cell>
          <cell r="C97" t="str">
            <v>JEAN RACINE</v>
          </cell>
          <cell r="D97" t="str">
            <v>ST CYR L'ECOLE</v>
          </cell>
          <cell r="E97" t="str">
            <v>BASSIN PLAISIR/VERSAILLES</v>
          </cell>
          <cell r="F97">
            <v>5</v>
          </cell>
          <cell r="G97">
            <v>111.8</v>
          </cell>
          <cell r="H97">
            <v>111.6</v>
          </cell>
          <cell r="I97">
            <v>635</v>
          </cell>
          <cell r="J97">
            <v>618</v>
          </cell>
          <cell r="K97">
            <v>-17</v>
          </cell>
          <cell r="L97">
            <v>154</v>
          </cell>
          <cell r="M97">
            <v>6</v>
          </cell>
          <cell r="N97">
            <v>25.666666666666668</v>
          </cell>
          <cell r="O97">
            <v>161</v>
          </cell>
          <cell r="P97">
            <v>6</v>
          </cell>
          <cell r="Q97">
            <v>26.833333333333332</v>
          </cell>
          <cell r="R97">
            <v>161</v>
          </cell>
          <cell r="S97">
            <v>6</v>
          </cell>
          <cell r="T97">
            <v>26.833333333333332</v>
          </cell>
          <cell r="U97">
            <v>135</v>
          </cell>
          <cell r="V97">
            <v>5</v>
          </cell>
          <cell r="W97">
            <v>27</v>
          </cell>
          <cell r="X97">
            <v>0</v>
          </cell>
          <cell r="Y97">
            <v>611</v>
          </cell>
        </row>
        <row r="98">
          <cell r="A98" t="str">
            <v>0781205L</v>
          </cell>
          <cell r="B98" t="str">
            <v>CLG</v>
          </cell>
          <cell r="C98" t="str">
            <v xml:space="preserve">CLAUDE DEBUSSY </v>
          </cell>
          <cell r="D98" t="str">
            <v xml:space="preserve">ST GERMAIN EN LAYE </v>
          </cell>
          <cell r="E98" t="str">
            <v>BASSIN ST GERMAIN EN LAYE</v>
          </cell>
          <cell r="F98">
            <v>6</v>
          </cell>
          <cell r="G98">
            <v>134.80000000000001</v>
          </cell>
          <cell r="H98">
            <v>133</v>
          </cell>
          <cell r="I98">
            <v>894</v>
          </cell>
          <cell r="J98">
            <v>886</v>
          </cell>
          <cell r="K98">
            <v>-8</v>
          </cell>
          <cell r="L98">
            <v>229</v>
          </cell>
          <cell r="M98">
            <v>8</v>
          </cell>
          <cell r="N98">
            <v>28.625</v>
          </cell>
          <cell r="O98">
            <v>234</v>
          </cell>
          <cell r="P98">
            <v>8</v>
          </cell>
          <cell r="Q98">
            <v>29.25</v>
          </cell>
          <cell r="R98">
            <v>232</v>
          </cell>
          <cell r="S98">
            <v>8</v>
          </cell>
          <cell r="T98">
            <v>29</v>
          </cell>
          <cell r="U98">
            <v>239</v>
          </cell>
          <cell r="V98">
            <v>8</v>
          </cell>
          <cell r="W98">
            <v>29.875</v>
          </cell>
          <cell r="X98">
            <v>0</v>
          </cell>
          <cell r="Y98">
            <v>934</v>
          </cell>
        </row>
        <row r="99">
          <cell r="A99" t="str">
            <v>0783547G</v>
          </cell>
          <cell r="B99" t="str">
            <v>CLG</v>
          </cell>
          <cell r="C99" t="str">
            <v xml:space="preserve">INTERNATIONAL </v>
          </cell>
          <cell r="D99" t="str">
            <v xml:space="preserve">ST GERMAIN EN LAYE </v>
          </cell>
          <cell r="E99" t="str">
            <v>BASSIN ST GERMAIN EN LAYE</v>
          </cell>
          <cell r="F99">
            <v>6</v>
          </cell>
          <cell r="G99">
            <v>151.69999999999999</v>
          </cell>
          <cell r="H99">
            <v>150.1</v>
          </cell>
          <cell r="I99">
            <v>615</v>
          </cell>
          <cell r="J99">
            <v>621</v>
          </cell>
          <cell r="K99">
            <v>6</v>
          </cell>
          <cell r="L99">
            <v>150</v>
          </cell>
          <cell r="M99">
            <v>5</v>
          </cell>
          <cell r="N99">
            <v>30</v>
          </cell>
          <cell r="O99">
            <v>150</v>
          </cell>
          <cell r="P99">
            <v>5</v>
          </cell>
          <cell r="Q99">
            <v>30</v>
          </cell>
          <cell r="R99">
            <v>159</v>
          </cell>
          <cell r="S99">
            <v>6</v>
          </cell>
          <cell r="T99">
            <v>26.5</v>
          </cell>
          <cell r="U99">
            <v>150</v>
          </cell>
          <cell r="V99">
            <v>5</v>
          </cell>
          <cell r="W99">
            <v>30</v>
          </cell>
          <cell r="X99">
            <v>0</v>
          </cell>
          <cell r="Y99">
            <v>609</v>
          </cell>
        </row>
        <row r="100">
          <cell r="A100" t="str">
            <v>0780714C</v>
          </cell>
          <cell r="B100" t="str">
            <v>CLG</v>
          </cell>
          <cell r="C100" t="str">
            <v xml:space="preserve">LES HAUTS GRILLETS </v>
          </cell>
          <cell r="D100" t="str">
            <v xml:space="preserve">ST GERMAIN EN LAYE </v>
          </cell>
          <cell r="E100" t="str">
            <v>BASSIN ST GERMAIN EN LAYE</v>
          </cell>
          <cell r="F100">
            <v>6</v>
          </cell>
          <cell r="G100">
            <v>138.19999999999999</v>
          </cell>
          <cell r="H100">
            <v>134.69999999999999</v>
          </cell>
          <cell r="I100">
            <v>787</v>
          </cell>
          <cell r="J100">
            <v>796</v>
          </cell>
          <cell r="K100">
            <v>9</v>
          </cell>
          <cell r="L100">
            <v>201</v>
          </cell>
          <cell r="M100">
            <v>7</v>
          </cell>
          <cell r="N100">
            <v>28.714285714285715</v>
          </cell>
          <cell r="O100">
            <v>204</v>
          </cell>
          <cell r="P100">
            <v>7</v>
          </cell>
          <cell r="Q100">
            <v>29.142857142857142</v>
          </cell>
          <cell r="R100">
            <v>199</v>
          </cell>
          <cell r="S100">
            <v>7</v>
          </cell>
          <cell r="T100">
            <v>28.428571428571427</v>
          </cell>
          <cell r="U100">
            <v>207</v>
          </cell>
          <cell r="V100">
            <v>7</v>
          </cell>
          <cell r="W100">
            <v>29.571428571428573</v>
          </cell>
          <cell r="X100">
            <v>0</v>
          </cell>
          <cell r="Y100">
            <v>811</v>
          </cell>
        </row>
        <row r="101">
          <cell r="A101" t="str">
            <v>0781204K</v>
          </cell>
          <cell r="B101" t="str">
            <v>CLG</v>
          </cell>
          <cell r="C101" t="str">
            <v xml:space="preserve">MARCEL ROBY </v>
          </cell>
          <cell r="D101" t="str">
            <v xml:space="preserve">ST GERMAIN EN LAYE </v>
          </cell>
          <cell r="E101" t="str">
            <v>BASSIN ST GERMAIN EN LAYE</v>
          </cell>
          <cell r="F101">
            <v>6</v>
          </cell>
          <cell r="G101">
            <v>141.9</v>
          </cell>
          <cell r="H101">
            <v>141.30000000000001</v>
          </cell>
          <cell r="I101">
            <v>948</v>
          </cell>
          <cell r="J101">
            <v>934</v>
          </cell>
          <cell r="K101">
            <v>-14</v>
          </cell>
          <cell r="L101">
            <v>216</v>
          </cell>
          <cell r="M101">
            <v>8</v>
          </cell>
          <cell r="N101">
            <v>27</v>
          </cell>
          <cell r="O101">
            <v>230</v>
          </cell>
          <cell r="P101">
            <v>8</v>
          </cell>
          <cell r="Q101">
            <v>28.75</v>
          </cell>
          <cell r="R101">
            <v>234</v>
          </cell>
          <cell r="S101">
            <v>8</v>
          </cell>
          <cell r="T101">
            <v>29.25</v>
          </cell>
          <cell r="U101">
            <v>236</v>
          </cell>
          <cell r="V101">
            <v>8</v>
          </cell>
          <cell r="W101">
            <v>29.5</v>
          </cell>
          <cell r="X101">
            <v>24</v>
          </cell>
          <cell r="Y101">
            <v>940</v>
          </cell>
        </row>
        <row r="102">
          <cell r="A102" t="str">
            <v>0781618K</v>
          </cell>
          <cell r="B102" t="str">
            <v>CLG</v>
          </cell>
          <cell r="C102" t="str">
            <v>GUSTAVE COURBET</v>
          </cell>
          <cell r="D102" t="str">
            <v>TRAPPES</v>
          </cell>
          <cell r="E102" t="str">
            <v>BASSIN SQY</v>
          </cell>
          <cell r="F102">
            <v>2</v>
          </cell>
          <cell r="G102">
            <v>86.2</v>
          </cell>
          <cell r="H102">
            <v>88.1</v>
          </cell>
          <cell r="I102">
            <v>473</v>
          </cell>
          <cell r="J102">
            <v>474</v>
          </cell>
          <cell r="K102">
            <v>1</v>
          </cell>
          <cell r="L102">
            <v>126</v>
          </cell>
          <cell r="M102">
            <v>5</v>
          </cell>
          <cell r="N102">
            <v>25.2</v>
          </cell>
          <cell r="O102">
            <v>103</v>
          </cell>
          <cell r="P102">
            <v>4</v>
          </cell>
          <cell r="Q102">
            <v>25.75</v>
          </cell>
          <cell r="R102">
            <v>131</v>
          </cell>
          <cell r="S102">
            <v>5</v>
          </cell>
          <cell r="T102">
            <v>26.2</v>
          </cell>
          <cell r="U102">
            <v>131</v>
          </cell>
          <cell r="V102">
            <v>5</v>
          </cell>
          <cell r="W102">
            <v>26.2</v>
          </cell>
          <cell r="X102">
            <v>0</v>
          </cell>
          <cell r="Y102">
            <v>491</v>
          </cell>
        </row>
        <row r="103">
          <cell r="A103" t="str">
            <v>0780514K</v>
          </cell>
          <cell r="B103" t="str">
            <v>CLG</v>
          </cell>
          <cell r="C103" t="str">
            <v>LE VILLAGE</v>
          </cell>
          <cell r="D103" t="str">
            <v>TRAPPES</v>
          </cell>
          <cell r="E103" t="str">
            <v>BASSIN SQY</v>
          </cell>
          <cell r="F103">
            <v>2</v>
          </cell>
          <cell r="G103">
            <v>83.2</v>
          </cell>
          <cell r="H103">
            <v>83.9</v>
          </cell>
          <cell r="I103">
            <v>641</v>
          </cell>
          <cell r="J103">
            <v>630</v>
          </cell>
          <cell r="K103">
            <v>-11</v>
          </cell>
          <cell r="L103">
            <v>174</v>
          </cell>
          <cell r="M103">
            <v>6</v>
          </cell>
          <cell r="N103">
            <v>29</v>
          </cell>
          <cell r="O103">
            <v>181</v>
          </cell>
          <cell r="P103">
            <v>7</v>
          </cell>
          <cell r="Q103">
            <v>25.857142857142858</v>
          </cell>
          <cell r="R103">
            <v>174</v>
          </cell>
          <cell r="S103">
            <v>6</v>
          </cell>
          <cell r="T103">
            <v>29</v>
          </cell>
          <cell r="U103">
            <v>141</v>
          </cell>
          <cell r="V103">
            <v>5</v>
          </cell>
          <cell r="W103">
            <v>28.2</v>
          </cell>
          <cell r="X103">
            <v>0</v>
          </cell>
          <cell r="Y103">
            <v>670</v>
          </cell>
        </row>
        <row r="104">
          <cell r="A104" t="str">
            <v>0780187E</v>
          </cell>
          <cell r="B104" t="str">
            <v>CLG</v>
          </cell>
          <cell r="C104" t="str">
            <v>YOURI GAGARINE</v>
          </cell>
          <cell r="D104" t="str">
            <v>TRAPPES</v>
          </cell>
          <cell r="E104" t="str">
            <v>BASSIN SQY</v>
          </cell>
          <cell r="F104">
            <v>1</v>
          </cell>
          <cell r="G104">
            <v>81.2</v>
          </cell>
          <cell r="H104">
            <v>78.7</v>
          </cell>
          <cell r="I104">
            <v>463</v>
          </cell>
          <cell r="J104">
            <v>475</v>
          </cell>
          <cell r="K104">
            <v>12</v>
          </cell>
          <cell r="L104">
            <v>109</v>
          </cell>
          <cell r="M104">
            <v>4</v>
          </cell>
          <cell r="N104">
            <v>27.25</v>
          </cell>
          <cell r="O104">
            <v>121</v>
          </cell>
          <cell r="P104">
            <v>5</v>
          </cell>
          <cell r="Q104">
            <v>24.2</v>
          </cell>
          <cell r="R104">
            <v>107</v>
          </cell>
          <cell r="S104">
            <v>4</v>
          </cell>
          <cell r="T104">
            <v>26.75</v>
          </cell>
          <cell r="U104">
            <v>119</v>
          </cell>
          <cell r="V104">
            <v>4</v>
          </cell>
          <cell r="W104">
            <v>29.75</v>
          </cell>
          <cell r="X104">
            <v>0</v>
          </cell>
          <cell r="Y104">
            <v>456</v>
          </cell>
        </row>
        <row r="105">
          <cell r="A105" t="str">
            <v>0780573Z</v>
          </cell>
          <cell r="B105" t="str">
            <v xml:space="preserve">CLG </v>
          </cell>
          <cell r="C105" t="str">
            <v xml:space="preserve">LES CHATELAINES </v>
          </cell>
          <cell r="D105" t="str">
            <v>TRIEL SUR SEINE</v>
          </cell>
          <cell r="E105" t="str">
            <v>BASSIN POISSY/SARTROUVILLE</v>
          </cell>
          <cell r="F105">
            <v>6</v>
          </cell>
          <cell r="G105">
            <v>127.7</v>
          </cell>
          <cell r="H105">
            <v>121.2</v>
          </cell>
          <cell r="I105">
            <v>710</v>
          </cell>
          <cell r="J105">
            <v>707</v>
          </cell>
          <cell r="K105">
            <v>-3</v>
          </cell>
          <cell r="L105">
            <v>159</v>
          </cell>
          <cell r="M105">
            <v>6</v>
          </cell>
          <cell r="N105">
            <v>26.5</v>
          </cell>
          <cell r="O105">
            <v>149</v>
          </cell>
          <cell r="P105">
            <v>5</v>
          </cell>
          <cell r="Q105">
            <v>29.8</v>
          </cell>
          <cell r="R105">
            <v>178</v>
          </cell>
          <cell r="S105">
            <v>6</v>
          </cell>
          <cell r="T105">
            <v>29.666666666666668</v>
          </cell>
          <cell r="U105">
            <v>210</v>
          </cell>
          <cell r="V105">
            <v>7</v>
          </cell>
          <cell r="W105">
            <v>30</v>
          </cell>
          <cell r="X105">
            <v>0</v>
          </cell>
          <cell r="Y105">
            <v>696</v>
          </cell>
        </row>
        <row r="106">
          <cell r="A106" t="str">
            <v>0780265P</v>
          </cell>
          <cell r="B106" t="str">
            <v>CLG</v>
          </cell>
          <cell r="C106" t="str">
            <v>MARYSE BASTIÉ</v>
          </cell>
          <cell r="D106" t="str">
            <v>VELIZY VILLACOUBLAY</v>
          </cell>
          <cell r="E106" t="str">
            <v>BASSIN PLAISIR/VERSAILLES</v>
          </cell>
          <cell r="F106">
            <v>6</v>
          </cell>
          <cell r="G106">
            <v>128.69999999999999</v>
          </cell>
          <cell r="H106">
            <v>128</v>
          </cell>
          <cell r="I106">
            <v>580</v>
          </cell>
          <cell r="J106">
            <v>567</v>
          </cell>
          <cell r="K106">
            <v>-13</v>
          </cell>
          <cell r="L106">
            <v>134</v>
          </cell>
          <cell r="M106">
            <v>5</v>
          </cell>
          <cell r="N106">
            <v>26.8</v>
          </cell>
          <cell r="O106">
            <v>136</v>
          </cell>
          <cell r="P106">
            <v>5</v>
          </cell>
          <cell r="Q106">
            <v>27.2</v>
          </cell>
          <cell r="R106">
            <v>146</v>
          </cell>
          <cell r="S106">
            <v>5</v>
          </cell>
          <cell r="T106">
            <v>29.2</v>
          </cell>
          <cell r="U106">
            <v>149</v>
          </cell>
          <cell r="V106">
            <v>5</v>
          </cell>
          <cell r="W106">
            <v>29.8</v>
          </cell>
          <cell r="X106">
            <v>0</v>
          </cell>
          <cell r="Y106">
            <v>565</v>
          </cell>
        </row>
        <row r="107">
          <cell r="A107" t="str">
            <v>0780210E</v>
          </cell>
          <cell r="B107" t="str">
            <v>CLG</v>
          </cell>
          <cell r="C107" t="str">
            <v xml:space="preserve">ST EXUPERY </v>
          </cell>
          <cell r="D107" t="str">
            <v>VELIZY VILLACOUBLAY</v>
          </cell>
          <cell r="E107" t="str">
            <v>BASSIN PLAISIR/VERSAILLES</v>
          </cell>
          <cell r="F107">
            <v>6</v>
          </cell>
          <cell r="G107">
            <v>121.8</v>
          </cell>
          <cell r="H107">
            <v>124.1</v>
          </cell>
          <cell r="I107">
            <v>613</v>
          </cell>
          <cell r="J107">
            <v>596</v>
          </cell>
          <cell r="K107">
            <v>-17</v>
          </cell>
          <cell r="L107">
            <v>163</v>
          </cell>
          <cell r="M107">
            <v>6</v>
          </cell>
          <cell r="N107">
            <v>27.166666666666668</v>
          </cell>
          <cell r="O107">
            <v>146</v>
          </cell>
          <cell r="P107">
            <v>5</v>
          </cell>
          <cell r="Q107">
            <v>29.2</v>
          </cell>
          <cell r="R107">
            <v>143</v>
          </cell>
          <cell r="S107">
            <v>5</v>
          </cell>
          <cell r="T107">
            <v>28.6</v>
          </cell>
          <cell r="U107">
            <v>163</v>
          </cell>
          <cell r="V107">
            <v>6</v>
          </cell>
          <cell r="W107">
            <v>27.166666666666668</v>
          </cell>
          <cell r="X107">
            <v>0</v>
          </cell>
          <cell r="Y107">
            <v>615</v>
          </cell>
        </row>
        <row r="108">
          <cell r="A108" t="str">
            <v>0780267S</v>
          </cell>
          <cell r="B108" t="str">
            <v xml:space="preserve">CLG </v>
          </cell>
          <cell r="C108" t="str">
            <v>JEAN ZAY</v>
          </cell>
          <cell r="D108" t="str">
            <v>VERNEUIL SUR SEINE</v>
          </cell>
          <cell r="E108" t="str">
            <v>BASSIN POISSY/SARTROUVILLE</v>
          </cell>
          <cell r="F108">
            <v>5</v>
          </cell>
          <cell r="G108">
            <v>111.4</v>
          </cell>
          <cell r="H108">
            <v>111.4</v>
          </cell>
          <cell r="I108">
            <v>638</v>
          </cell>
          <cell r="J108">
            <v>629</v>
          </cell>
          <cell r="K108">
            <v>-9</v>
          </cell>
          <cell r="L108">
            <v>174</v>
          </cell>
          <cell r="M108">
            <v>6</v>
          </cell>
          <cell r="N108">
            <v>29</v>
          </cell>
          <cell r="O108">
            <v>131</v>
          </cell>
          <cell r="P108">
            <v>5</v>
          </cell>
          <cell r="Q108">
            <v>26.2</v>
          </cell>
          <cell r="R108">
            <v>171</v>
          </cell>
          <cell r="S108">
            <v>6</v>
          </cell>
          <cell r="T108">
            <v>28.5</v>
          </cell>
          <cell r="U108">
            <v>168</v>
          </cell>
          <cell r="V108">
            <v>6</v>
          </cell>
          <cell r="W108">
            <v>28</v>
          </cell>
          <cell r="X108">
            <v>0</v>
          </cell>
          <cell r="Y108">
            <v>644</v>
          </cell>
        </row>
        <row r="109">
          <cell r="A109" t="str">
            <v>0780845V</v>
          </cell>
          <cell r="B109" t="str">
            <v xml:space="preserve">CLG </v>
          </cell>
          <cell r="C109" t="str">
            <v>EMILE ZOLA</v>
          </cell>
          <cell r="D109" t="str">
            <v>VERNOUILLET</v>
          </cell>
          <cell r="E109" t="str">
            <v>BASSIN POISSY/SARTROUVILLE</v>
          </cell>
          <cell r="F109">
            <v>4</v>
          </cell>
          <cell r="G109">
            <v>116.1</v>
          </cell>
          <cell r="H109">
            <v>117.5</v>
          </cell>
          <cell r="I109">
            <v>433</v>
          </cell>
          <cell r="J109">
            <v>428</v>
          </cell>
          <cell r="K109">
            <v>-5</v>
          </cell>
          <cell r="L109">
            <v>99</v>
          </cell>
          <cell r="M109">
            <v>4</v>
          </cell>
          <cell r="N109">
            <v>24.75</v>
          </cell>
          <cell r="O109">
            <v>105</v>
          </cell>
          <cell r="P109">
            <v>4</v>
          </cell>
          <cell r="Q109">
            <v>26.25</v>
          </cell>
          <cell r="R109">
            <v>99</v>
          </cell>
          <cell r="S109">
            <v>4</v>
          </cell>
          <cell r="T109">
            <v>24.75</v>
          </cell>
          <cell r="U109">
            <v>106</v>
          </cell>
          <cell r="V109">
            <v>4</v>
          </cell>
          <cell r="W109">
            <v>26.5</v>
          </cell>
          <cell r="X109">
            <v>0</v>
          </cell>
          <cell r="Y109">
            <v>409</v>
          </cell>
        </row>
        <row r="110">
          <cell r="A110" t="str">
            <v>0781298M</v>
          </cell>
          <cell r="B110" t="str">
            <v>CLG</v>
          </cell>
          <cell r="C110" t="str">
            <v>DE CLAGNY</v>
          </cell>
          <cell r="D110" t="str">
            <v>VERSAILLES</v>
          </cell>
          <cell r="E110" t="str">
            <v>BASSIN PLAISIR/VERSAILLES</v>
          </cell>
          <cell r="F110">
            <v>4</v>
          </cell>
          <cell r="G110">
            <v>108.8</v>
          </cell>
          <cell r="H110">
            <v>102.8</v>
          </cell>
          <cell r="I110">
            <v>361</v>
          </cell>
          <cell r="J110">
            <v>348</v>
          </cell>
          <cell r="K110">
            <v>-13</v>
          </cell>
          <cell r="L110">
            <v>83</v>
          </cell>
          <cell r="M110">
            <v>3</v>
          </cell>
          <cell r="N110">
            <v>27.666666666666668</v>
          </cell>
          <cell r="O110">
            <v>81</v>
          </cell>
          <cell r="P110">
            <v>3</v>
          </cell>
          <cell r="Q110">
            <v>27</v>
          </cell>
          <cell r="R110">
            <v>72</v>
          </cell>
          <cell r="S110">
            <v>3</v>
          </cell>
          <cell r="T110">
            <v>24</v>
          </cell>
          <cell r="U110">
            <v>110</v>
          </cell>
          <cell r="V110">
            <v>4</v>
          </cell>
          <cell r="W110">
            <v>27.5</v>
          </cell>
          <cell r="X110">
            <v>0</v>
          </cell>
          <cell r="Y110">
            <v>346</v>
          </cell>
        </row>
        <row r="111">
          <cell r="A111" t="str">
            <v>0781106D</v>
          </cell>
          <cell r="B111" t="str">
            <v>CLG</v>
          </cell>
          <cell r="C111" t="str">
            <v xml:space="preserve">HOCHE </v>
          </cell>
          <cell r="D111" t="str">
            <v>VERSAILLES</v>
          </cell>
          <cell r="E111" t="str">
            <v>BASSIN PLAISIR/VERSAILLES</v>
          </cell>
          <cell r="F111">
            <v>6</v>
          </cell>
          <cell r="G111">
            <v>143.6</v>
          </cell>
          <cell r="H111">
            <v>141.9</v>
          </cell>
          <cell r="I111">
            <v>569</v>
          </cell>
          <cell r="J111">
            <v>574</v>
          </cell>
          <cell r="K111">
            <v>5</v>
          </cell>
          <cell r="L111">
            <v>172</v>
          </cell>
          <cell r="M111">
            <v>6</v>
          </cell>
          <cell r="N111">
            <v>28.666666666666668</v>
          </cell>
          <cell r="O111">
            <v>137</v>
          </cell>
          <cell r="P111">
            <v>5</v>
          </cell>
          <cell r="Q111">
            <v>27.4</v>
          </cell>
          <cell r="R111">
            <v>130</v>
          </cell>
          <cell r="S111">
            <v>5</v>
          </cell>
          <cell r="T111">
            <v>26</v>
          </cell>
          <cell r="U111">
            <v>150</v>
          </cell>
          <cell r="V111">
            <v>5</v>
          </cell>
          <cell r="W111">
            <v>30</v>
          </cell>
          <cell r="X111">
            <v>0</v>
          </cell>
          <cell r="Y111">
            <v>589</v>
          </cell>
        </row>
        <row r="112">
          <cell r="A112" t="str">
            <v>0781107E</v>
          </cell>
          <cell r="B112" t="str">
            <v>CLG</v>
          </cell>
          <cell r="C112" t="str">
            <v>JEAN PHILIPPE RAMEAU</v>
          </cell>
          <cell r="D112" t="str">
            <v>VERSAILLES</v>
          </cell>
          <cell r="E112" t="str">
            <v>BASSIN PLAISIR/VERSAILLES</v>
          </cell>
          <cell r="F112">
            <v>6</v>
          </cell>
          <cell r="G112">
            <v>120.2</v>
          </cell>
          <cell r="H112">
            <v>126.1</v>
          </cell>
          <cell r="I112">
            <v>927</v>
          </cell>
          <cell r="J112">
            <v>903</v>
          </cell>
          <cell r="K112">
            <v>-24</v>
          </cell>
          <cell r="L112">
            <v>238</v>
          </cell>
          <cell r="M112">
            <v>8</v>
          </cell>
          <cell r="N112">
            <v>29.75</v>
          </cell>
          <cell r="O112">
            <v>219</v>
          </cell>
          <cell r="P112">
            <v>8</v>
          </cell>
          <cell r="Q112">
            <v>27.375</v>
          </cell>
          <cell r="R112">
            <v>228</v>
          </cell>
          <cell r="S112">
            <v>8</v>
          </cell>
          <cell r="T112">
            <v>28.5</v>
          </cell>
          <cell r="U112">
            <v>234</v>
          </cell>
          <cell r="V112">
            <v>8</v>
          </cell>
          <cell r="W112">
            <v>29.25</v>
          </cell>
          <cell r="X112">
            <v>0</v>
          </cell>
          <cell r="Y112">
            <v>919</v>
          </cell>
        </row>
        <row r="113">
          <cell r="A113" t="str">
            <v>0780580G</v>
          </cell>
          <cell r="B113" t="str">
            <v>CLG</v>
          </cell>
          <cell r="C113" t="str">
            <v>PIERRE DE NOLHAC</v>
          </cell>
          <cell r="D113" t="str">
            <v>VERSAILLES</v>
          </cell>
          <cell r="E113" t="str">
            <v>BASSIN PLAISIR/VERSAILLES</v>
          </cell>
          <cell r="F113">
            <v>6</v>
          </cell>
          <cell r="G113">
            <v>141.6</v>
          </cell>
          <cell r="H113">
            <v>140.9</v>
          </cell>
          <cell r="I113">
            <v>623</v>
          </cell>
          <cell r="J113">
            <v>624</v>
          </cell>
          <cell r="K113">
            <v>1</v>
          </cell>
          <cell r="L113">
            <v>165</v>
          </cell>
          <cell r="M113">
            <v>6</v>
          </cell>
          <cell r="N113">
            <v>27.5</v>
          </cell>
          <cell r="O113">
            <v>131</v>
          </cell>
          <cell r="P113">
            <v>5</v>
          </cell>
          <cell r="Q113">
            <v>26.2</v>
          </cell>
          <cell r="R113">
            <v>150</v>
          </cell>
          <cell r="S113">
            <v>5</v>
          </cell>
          <cell r="T113">
            <v>30</v>
          </cell>
          <cell r="U113">
            <v>179</v>
          </cell>
          <cell r="V113">
            <v>6</v>
          </cell>
          <cell r="W113">
            <v>29.833333333333332</v>
          </cell>
          <cell r="X113">
            <v>0</v>
          </cell>
          <cell r="Y113">
            <v>625</v>
          </cell>
        </row>
        <row r="114">
          <cell r="A114" t="str">
            <v>0780718G</v>
          </cell>
          <cell r="B114" t="str">
            <v>CLG</v>
          </cell>
          <cell r="C114" t="str">
            <v>RAYMOND POINCARÉ</v>
          </cell>
          <cell r="D114" t="str">
            <v>VERSAILLES</v>
          </cell>
          <cell r="E114" t="str">
            <v>BASSIN PLAISIR/VERSAILLES</v>
          </cell>
          <cell r="F114">
            <v>5</v>
          </cell>
          <cell r="G114">
            <v>122</v>
          </cell>
          <cell r="H114">
            <v>121.8</v>
          </cell>
          <cell r="I114">
            <v>461</v>
          </cell>
          <cell r="J114">
            <v>445</v>
          </cell>
          <cell r="K114">
            <v>-16</v>
          </cell>
          <cell r="L114">
            <v>114</v>
          </cell>
          <cell r="M114">
            <v>4</v>
          </cell>
          <cell r="N114">
            <v>28.5</v>
          </cell>
          <cell r="O114">
            <v>107</v>
          </cell>
          <cell r="P114">
            <v>4</v>
          </cell>
          <cell r="Q114">
            <v>26.75</v>
          </cell>
          <cell r="R114">
            <v>127</v>
          </cell>
          <cell r="S114">
            <v>5</v>
          </cell>
          <cell r="T114">
            <v>25.4</v>
          </cell>
          <cell r="U114">
            <v>107</v>
          </cell>
          <cell r="V114">
            <v>4</v>
          </cell>
          <cell r="W114">
            <v>26.75</v>
          </cell>
          <cell r="X114">
            <v>0</v>
          </cell>
          <cell r="Y114">
            <v>455</v>
          </cell>
        </row>
        <row r="115">
          <cell r="A115" t="str">
            <v>0780260J</v>
          </cell>
          <cell r="B115" t="str">
            <v>CLG</v>
          </cell>
          <cell r="C115" t="str">
            <v xml:space="preserve">LÉON BLUM </v>
          </cell>
          <cell r="D115" t="str">
            <v>VILLEPREUX</v>
          </cell>
          <cell r="E115" t="str">
            <v>BASSIN PLAISIR/VERSAILLES</v>
          </cell>
          <cell r="F115">
            <v>5</v>
          </cell>
          <cell r="G115">
            <v>125.7</v>
          </cell>
          <cell r="H115">
            <v>127.8</v>
          </cell>
          <cell r="I115">
            <v>602</v>
          </cell>
          <cell r="J115">
            <v>598</v>
          </cell>
          <cell r="K115">
            <v>-4</v>
          </cell>
          <cell r="L115">
            <v>162</v>
          </cell>
          <cell r="M115">
            <v>6</v>
          </cell>
          <cell r="N115">
            <v>27</v>
          </cell>
          <cell r="O115">
            <v>148</v>
          </cell>
          <cell r="P115">
            <v>5</v>
          </cell>
          <cell r="Q115">
            <v>29.6</v>
          </cell>
          <cell r="R115">
            <v>171</v>
          </cell>
          <cell r="S115">
            <v>6</v>
          </cell>
          <cell r="T115">
            <v>28.5</v>
          </cell>
          <cell r="U115">
            <v>140</v>
          </cell>
          <cell r="V115">
            <v>5</v>
          </cell>
          <cell r="W115">
            <v>28</v>
          </cell>
          <cell r="X115">
            <v>0</v>
          </cell>
          <cell r="Y115">
            <v>621</v>
          </cell>
        </row>
        <row r="116">
          <cell r="A116" t="str">
            <v>0780184B</v>
          </cell>
          <cell r="B116" t="str">
            <v>CLG</v>
          </cell>
          <cell r="C116" t="str">
            <v>JEAN RACINE</v>
          </cell>
          <cell r="D116" t="str">
            <v xml:space="preserve">VIROFLAY </v>
          </cell>
          <cell r="E116" t="str">
            <v>BASSIN PLAISIR/VERSAILLES</v>
          </cell>
          <cell r="F116">
            <v>6</v>
          </cell>
          <cell r="G116">
            <v>138.1</v>
          </cell>
          <cell r="H116">
            <v>124.3</v>
          </cell>
          <cell r="I116">
            <v>612</v>
          </cell>
          <cell r="J116">
            <v>607</v>
          </cell>
          <cell r="K116">
            <v>-5</v>
          </cell>
          <cell r="L116">
            <v>168</v>
          </cell>
          <cell r="M116">
            <v>6</v>
          </cell>
          <cell r="N116">
            <v>28</v>
          </cell>
          <cell r="O116">
            <v>154</v>
          </cell>
          <cell r="P116">
            <v>6</v>
          </cell>
          <cell r="Q116">
            <v>25.666666666666668</v>
          </cell>
          <cell r="R116">
            <v>139</v>
          </cell>
          <cell r="S116">
            <v>5</v>
          </cell>
          <cell r="T116">
            <v>27.8</v>
          </cell>
          <cell r="U116">
            <v>144</v>
          </cell>
          <cell r="V116">
            <v>5</v>
          </cell>
          <cell r="W116">
            <v>28.8</v>
          </cell>
          <cell r="X116">
            <v>0</v>
          </cell>
          <cell r="Y116">
            <v>605</v>
          </cell>
        </row>
        <row r="117">
          <cell r="A117" t="str">
            <v>0781789W</v>
          </cell>
          <cell r="B117" t="str">
            <v>CLG</v>
          </cell>
          <cell r="C117" t="str">
            <v xml:space="preserve">CHAMPOLLION </v>
          </cell>
          <cell r="D117" t="str">
            <v>VOISINS LE BX</v>
          </cell>
          <cell r="E117" t="str">
            <v>BASSIN SQY</v>
          </cell>
          <cell r="F117">
            <v>6</v>
          </cell>
          <cell r="G117">
            <v>134</v>
          </cell>
          <cell r="H117">
            <v>134.5</v>
          </cell>
          <cell r="I117">
            <v>378</v>
          </cell>
          <cell r="J117">
            <v>390</v>
          </cell>
          <cell r="K117">
            <v>12</v>
          </cell>
          <cell r="L117">
            <v>93</v>
          </cell>
          <cell r="M117">
            <v>4</v>
          </cell>
          <cell r="N117">
            <v>23.25</v>
          </cell>
          <cell r="O117">
            <v>112</v>
          </cell>
          <cell r="P117">
            <v>4</v>
          </cell>
          <cell r="Q117">
            <v>28</v>
          </cell>
          <cell r="R117">
            <v>83</v>
          </cell>
          <cell r="S117">
            <v>3</v>
          </cell>
          <cell r="T117">
            <v>27.666666666666668</v>
          </cell>
          <cell r="U117">
            <v>113</v>
          </cell>
          <cell r="V117">
            <v>4</v>
          </cell>
          <cell r="W117">
            <v>28.25</v>
          </cell>
          <cell r="X117">
            <v>0</v>
          </cell>
          <cell r="Y117">
            <v>401</v>
          </cell>
        </row>
        <row r="118">
          <cell r="A118" t="str">
            <v>0781570H</v>
          </cell>
          <cell r="B118" t="str">
            <v>CLG</v>
          </cell>
          <cell r="C118" t="str">
            <v>HÉLENE BOUCHER</v>
          </cell>
          <cell r="D118" t="str">
            <v>VOISINS LE BX</v>
          </cell>
          <cell r="E118" t="str">
            <v>BASSIN SQY</v>
          </cell>
          <cell r="F118">
            <v>6</v>
          </cell>
          <cell r="G118">
            <v>142.6</v>
          </cell>
          <cell r="H118">
            <v>149</v>
          </cell>
          <cell r="I118">
            <v>440</v>
          </cell>
          <cell r="J118">
            <v>450</v>
          </cell>
          <cell r="K118">
            <v>10</v>
          </cell>
          <cell r="L118">
            <v>115</v>
          </cell>
          <cell r="M118">
            <v>4</v>
          </cell>
          <cell r="N118">
            <v>28.75</v>
          </cell>
          <cell r="O118">
            <v>112</v>
          </cell>
          <cell r="P118">
            <v>4</v>
          </cell>
          <cell r="Q118">
            <v>28</v>
          </cell>
          <cell r="R118">
            <v>117</v>
          </cell>
          <cell r="S118">
            <v>4</v>
          </cell>
          <cell r="T118">
            <v>29.25</v>
          </cell>
          <cell r="U118">
            <v>118</v>
          </cell>
          <cell r="V118">
            <v>4</v>
          </cell>
          <cell r="W118">
            <v>29.5</v>
          </cell>
          <cell r="X118">
            <v>0</v>
          </cell>
          <cell r="Y118">
            <v>462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32" displayName="Tableau32" ref="A2:AA119" totalsRowShown="0" tableBorderDxfId="27">
  <autoFilter ref="A2:AA119" xr:uid="{00000000-0009-0000-0100-000001000000}"/>
  <tableColumns count="27">
    <tableColumn id="1" xr3:uid="{00000000-0010-0000-0000-000001000000}" name="RNE" dataDxfId="26"/>
    <tableColumn id="2" xr3:uid="{00000000-0010-0000-0000-000002000000}" name="IPS 2019" dataDxfId="25"/>
    <tableColumn id="3" xr3:uid="{00000000-0010-0000-0000-000003000000}" name="ETABLISSEMENT" dataDxfId="24"/>
    <tableColumn id="4" xr3:uid="{00000000-0010-0000-0000-000004000000}" name="LOCALISATION" dataDxfId="23"/>
    <tableColumn id="5" xr3:uid="{00000000-0010-0000-0000-000005000000}" name="Effectifs" dataDxfId="22"/>
    <tableColumn id="6" xr3:uid="{00000000-0010-0000-0000-000006000000}" name="Ecart du nb de division" dataDxfId="21"/>
    <tableColumn id="7" xr3:uid="{00000000-0010-0000-0000-000007000000}" name="Dotation structurelle 2020" dataDxfId="20"/>
    <tableColumn id="8" xr3:uid="{00000000-0010-0000-0000-000008000000}" name="Dont Marge d'autonomie (3h/ div)" dataDxfId="19"/>
    <tableColumn id="9" xr3:uid="{00000000-0010-0000-0000-000009000000}" name=" Heures stat" dataDxfId="18"/>
    <tableColumn id="10" xr3:uid="{00000000-0010-0000-0000-00000A000000}" name="Sections inter." dataDxfId="17"/>
    <tableColumn id="11" xr3:uid="{00000000-0010-0000-0000-00000B000000}" name="ULIS  " dataDxfId="16"/>
    <tableColumn id="12" xr3:uid="{00000000-0010-0000-0000-00000C000000}" name="UPE2A " dataDxfId="15"/>
    <tableColumn id="13" xr3:uid="{00000000-0010-0000-0000-00000D000000}" name="Atelier relais  " dataDxfId="14"/>
    <tableColumn id="14" xr3:uid="{00000000-0010-0000-0000-00000E000000}" name=" Moyens spécifiques (Hôpitaux, DRSA, internat de la réussite)" dataDxfId="13"/>
    <tableColumn id="15" xr3:uid="{00000000-0010-0000-0000-00000F000000}" name=" Pondération REP+  avec surcoût pour dispositif" dataDxfId="12"/>
    <tableColumn id="16" xr3:uid="{00000000-0010-0000-0000-000010000000}" name="EP_x000a_Allègement des effectifs" dataDxfId="11"/>
    <tableColumn id="17" xr3:uid="{00000000-0010-0000-0000-000011000000}" name="Niveaux chargés (2h)" dataDxfId="10"/>
    <tableColumn id="18" xr3:uid="{00000000-0010-0000-0000-000012000000}" name=" Marge départementale sur IPS" dataDxfId="9"/>
    <tableColumn id="19" xr3:uid="{00000000-0010-0000-0000-000013000000}" name=" Amortissement" dataDxfId="8"/>
    <tableColumn id="20" xr3:uid="{00000000-0010-0000-0000-000014000000}" name=" Marge totale " dataDxfId="7"/>
    <tableColumn id="21" xr3:uid="{00000000-0010-0000-0000-000015000000}" name="VENTILATION DE LA DGH" dataDxfId="6"/>
    <tableColumn id="22" xr3:uid="{00000000-0010-0000-0000-000016000000}" name="Heures poste" dataDxfId="5">
      <calculatedColumnFormula>Tableau32[[#This Row],[VENTILATION DE LA DGH]]-W3</calculatedColumnFormula>
    </tableColumn>
    <tableColumn id="23" xr3:uid="{00000000-0010-0000-0000-000017000000}" name="Heures supp." dataDxfId="4"/>
    <tableColumn id="24" xr3:uid="{00000000-0010-0000-0000-000018000000}" name="  % HSA 2020" dataDxfId="3"/>
    <tableColumn id="25" xr3:uid="{00000000-0010-0000-0000-000019000000}" name=" IMP " dataDxfId="2"/>
    <tableColumn id="26" xr3:uid="{00000000-0010-0000-0000-00001A000000}" name=" Projet collège de Mantes" dataDxfId="1"/>
    <tableColumn id="27" xr3:uid="{00000000-0010-0000-0000-00001B000000}" name=" DGH TOTALE 2020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AA123"/>
  <sheetViews>
    <sheetView tabSelected="1" view="pageBreakPreview" topLeftCell="C80" zoomScale="69" zoomScaleNormal="69" zoomScaleSheetLayoutView="69" workbookViewId="0">
      <selection activeCell="AC6" sqref="AC6"/>
    </sheetView>
  </sheetViews>
  <sheetFormatPr baseColWidth="10" defaultRowHeight="12.75" x14ac:dyDescent="0.2"/>
  <cols>
    <col min="2" max="2" width="10.7109375" customWidth="1"/>
    <col min="3" max="3" width="28.7109375" customWidth="1"/>
    <col min="4" max="4" width="30.85546875" customWidth="1"/>
    <col min="5" max="5" width="10.7109375" customWidth="1"/>
    <col min="6" max="6" width="15.85546875" customWidth="1"/>
    <col min="7" max="8" width="13.7109375" customWidth="1"/>
    <col min="9" max="13" width="11.5703125" customWidth="1"/>
    <col min="14" max="15" width="18.7109375" customWidth="1"/>
    <col min="16" max="16" width="12.140625" customWidth="1"/>
    <col min="17" max="17" width="8.28515625" customWidth="1"/>
    <col min="18" max="18" width="15.85546875" customWidth="1"/>
    <col min="19" max="19" width="15.5703125" customWidth="1"/>
    <col min="20" max="20" width="12.7109375" customWidth="1"/>
    <col min="21" max="21" width="14.7109375" customWidth="1"/>
    <col min="22" max="24" width="10.5703125" customWidth="1"/>
    <col min="25" max="25" width="10.7109375" customWidth="1"/>
    <col min="26" max="26" width="10.5703125" customWidth="1"/>
    <col min="27" max="27" width="11.7109375" customWidth="1"/>
  </cols>
  <sheetData>
    <row r="1" spans="1:27" ht="22.5" customHeight="1" thickBot="1" x14ac:dyDescent="0.25">
      <c r="B1" s="1"/>
      <c r="C1" s="2"/>
      <c r="D1" s="1"/>
      <c r="E1" s="3"/>
      <c r="F1" s="1"/>
      <c r="G1" s="72" t="s">
        <v>0</v>
      </c>
      <c r="H1" s="73"/>
      <c r="I1" s="74" t="s">
        <v>1</v>
      </c>
      <c r="J1" s="73"/>
      <c r="K1" s="73"/>
      <c r="L1" s="73"/>
      <c r="M1" s="73"/>
      <c r="N1" s="73"/>
      <c r="O1" s="75"/>
      <c r="P1" s="76" t="s">
        <v>2</v>
      </c>
      <c r="Q1" s="73"/>
      <c r="R1" s="73"/>
      <c r="S1" s="73"/>
      <c r="T1" s="75"/>
      <c r="U1" s="77" t="s">
        <v>3</v>
      </c>
      <c r="V1" s="73"/>
      <c r="W1" s="73"/>
      <c r="X1" s="75"/>
      <c r="Y1" s="1"/>
      <c r="Z1" s="1"/>
      <c r="AA1" s="1"/>
    </row>
    <row r="2" spans="1:27" ht="77.25" customHeight="1" x14ac:dyDescent="0.2">
      <c r="A2" s="4" t="s">
        <v>4</v>
      </c>
      <c r="B2" s="5" t="s">
        <v>5</v>
      </c>
      <c r="C2" s="5" t="s">
        <v>6</v>
      </c>
      <c r="D2" s="6" t="s">
        <v>7</v>
      </c>
      <c r="E2" s="7" t="s">
        <v>8</v>
      </c>
      <c r="F2" s="8" t="s">
        <v>9</v>
      </c>
      <c r="G2" s="9" t="s">
        <v>10</v>
      </c>
      <c r="H2" s="10" t="s">
        <v>11</v>
      </c>
      <c r="I2" s="11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5" t="s">
        <v>17</v>
      </c>
      <c r="O2" s="12" t="s">
        <v>18</v>
      </c>
      <c r="P2" s="13" t="s">
        <v>19</v>
      </c>
      <c r="Q2" s="14" t="s">
        <v>20</v>
      </c>
      <c r="R2" s="14" t="s">
        <v>21</v>
      </c>
      <c r="S2" s="14" t="s">
        <v>22</v>
      </c>
      <c r="T2" s="15" t="s">
        <v>23</v>
      </c>
      <c r="U2" s="16" t="s">
        <v>3</v>
      </c>
      <c r="V2" s="17" t="s">
        <v>24</v>
      </c>
      <c r="W2" s="17" t="s">
        <v>25</v>
      </c>
      <c r="X2" s="18" t="s">
        <v>26</v>
      </c>
      <c r="Y2" s="19" t="s">
        <v>27</v>
      </c>
      <c r="Z2" s="6" t="s">
        <v>28</v>
      </c>
      <c r="AA2" s="20" t="s">
        <v>29</v>
      </c>
    </row>
    <row r="3" spans="1:27" ht="18" x14ac:dyDescent="0.2">
      <c r="A3" s="21" t="s">
        <v>30</v>
      </c>
      <c r="B3" s="22">
        <v>94.7</v>
      </c>
      <c r="C3" s="23" t="s">
        <v>31</v>
      </c>
      <c r="D3" s="23" t="s">
        <v>32</v>
      </c>
      <c r="E3" s="24">
        <f>VLOOKUP(A3:A118,'[1]Doc prépa dgh collège'!$A$3:$Y$118,25,FALSE)</f>
        <v>429</v>
      </c>
      <c r="F3" s="25">
        <v>1</v>
      </c>
      <c r="G3" s="25">
        <v>464</v>
      </c>
      <c r="H3" s="25">
        <v>48</v>
      </c>
      <c r="I3" s="26">
        <v>11</v>
      </c>
      <c r="J3" s="26">
        <v>0</v>
      </c>
      <c r="K3" s="26">
        <v>0</v>
      </c>
      <c r="L3" s="26">
        <v>0</v>
      </c>
      <c r="M3" s="26">
        <v>0</v>
      </c>
      <c r="N3" s="26"/>
      <c r="O3" s="25"/>
      <c r="P3" s="25"/>
      <c r="Q3" s="25">
        <v>2</v>
      </c>
      <c r="R3" s="25">
        <v>17</v>
      </c>
      <c r="S3" s="26">
        <v>5</v>
      </c>
      <c r="T3" s="27">
        <v>24</v>
      </c>
      <c r="U3" s="25">
        <v>499</v>
      </c>
      <c r="V3" s="25">
        <f>Tableau32[[#This Row],[VENTILATION DE LA DGH]]-W3</f>
        <v>450</v>
      </c>
      <c r="W3" s="25">
        <v>49</v>
      </c>
      <c r="X3" s="28">
        <f>W3/Tableau32[[#This Row],[VENTILATION DE LA DGH]]*100</f>
        <v>9.8196392785571138</v>
      </c>
      <c r="Y3" s="27">
        <v>7</v>
      </c>
      <c r="Z3" s="27"/>
      <c r="AA3" s="25">
        <v>499</v>
      </c>
    </row>
    <row r="4" spans="1:27" ht="18" x14ac:dyDescent="0.2">
      <c r="A4" s="29" t="s">
        <v>33</v>
      </c>
      <c r="B4" s="30">
        <v>103.5</v>
      </c>
      <c r="C4" s="31" t="s">
        <v>34</v>
      </c>
      <c r="D4" s="31" t="s">
        <v>32</v>
      </c>
      <c r="E4" s="32">
        <f>VLOOKUP(A4:A119,'[1]Doc prépa dgh collège'!$A$3:$Y$118,25,FALSE)</f>
        <v>590</v>
      </c>
      <c r="F4" s="33">
        <v>0</v>
      </c>
      <c r="G4" s="33">
        <v>609</v>
      </c>
      <c r="H4" s="33">
        <v>63</v>
      </c>
      <c r="I4" s="34">
        <v>19</v>
      </c>
      <c r="J4" s="34">
        <v>0</v>
      </c>
      <c r="K4" s="34">
        <v>21</v>
      </c>
      <c r="L4" s="34">
        <v>0</v>
      </c>
      <c r="M4" s="34">
        <v>0</v>
      </c>
      <c r="N4" s="34"/>
      <c r="O4" s="33"/>
      <c r="P4" s="35"/>
      <c r="Q4" s="33">
        <v>0</v>
      </c>
      <c r="R4" s="33">
        <v>20</v>
      </c>
      <c r="S4" s="34"/>
      <c r="T4" s="35">
        <v>20</v>
      </c>
      <c r="U4" s="33">
        <v>669</v>
      </c>
      <c r="V4" s="33">
        <f>Tableau32[[#This Row],[VENTILATION DE LA DGH]]-W4</f>
        <v>611</v>
      </c>
      <c r="W4" s="33">
        <v>58</v>
      </c>
      <c r="X4" s="36">
        <f>W4/Tableau32[[#This Row],[VENTILATION DE LA DGH]]*100</f>
        <v>8.6696562032884916</v>
      </c>
      <c r="Y4" s="35">
        <v>10.5</v>
      </c>
      <c r="Z4" s="35"/>
      <c r="AA4" s="33">
        <v>669</v>
      </c>
    </row>
    <row r="5" spans="1:27" ht="18" x14ac:dyDescent="0.2">
      <c r="A5" s="37" t="s">
        <v>35</v>
      </c>
      <c r="B5" s="38">
        <v>130.80000000000001</v>
      </c>
      <c r="C5" s="39" t="s">
        <v>36</v>
      </c>
      <c r="D5" s="39" t="s">
        <v>37</v>
      </c>
      <c r="E5" s="40">
        <f>VLOOKUP(A5:A120,'[1]Doc prépa dgh collège'!$A$3:$Y$118,25,FALSE)</f>
        <v>777</v>
      </c>
      <c r="F5" s="41">
        <v>0</v>
      </c>
      <c r="G5" s="41">
        <v>812</v>
      </c>
      <c r="H5" s="41">
        <v>84</v>
      </c>
      <c r="I5" s="42">
        <v>23</v>
      </c>
      <c r="J5" s="42">
        <v>0</v>
      </c>
      <c r="K5" s="42">
        <v>0</v>
      </c>
      <c r="L5" s="42">
        <v>0</v>
      </c>
      <c r="M5" s="42">
        <v>0</v>
      </c>
      <c r="N5" s="42"/>
      <c r="O5" s="41"/>
      <c r="P5" s="43"/>
      <c r="Q5" s="41">
        <v>2</v>
      </c>
      <c r="R5" s="41">
        <v>11</v>
      </c>
      <c r="S5" s="42">
        <v>10</v>
      </c>
      <c r="T5" s="43">
        <v>23</v>
      </c>
      <c r="U5" s="41">
        <v>858</v>
      </c>
      <c r="V5" s="41">
        <f>Tableau32[[#This Row],[VENTILATION DE LA DGH]]-W5</f>
        <v>801</v>
      </c>
      <c r="W5" s="41">
        <v>57</v>
      </c>
      <c r="X5" s="44">
        <f>W5/Tableau32[[#This Row],[VENTILATION DE LA DGH]]*100</f>
        <v>6.6433566433566433</v>
      </c>
      <c r="Y5" s="43">
        <v>14</v>
      </c>
      <c r="Z5" s="43"/>
      <c r="AA5" s="41">
        <v>858</v>
      </c>
    </row>
    <row r="6" spans="1:27" ht="18" x14ac:dyDescent="0.2">
      <c r="A6" s="29" t="s">
        <v>38</v>
      </c>
      <c r="B6" s="30">
        <v>96.2</v>
      </c>
      <c r="C6" s="31" t="s">
        <v>39</v>
      </c>
      <c r="D6" s="31" t="s">
        <v>40</v>
      </c>
      <c r="E6" s="32">
        <f>VLOOKUP(A6:A121,'[1]Doc prépa dgh collège'!$A$3:$Y$118,25,FALSE)</f>
        <v>600</v>
      </c>
      <c r="F6" s="33">
        <v>1</v>
      </c>
      <c r="G6" s="33">
        <v>609</v>
      </c>
      <c r="H6" s="33">
        <v>63</v>
      </c>
      <c r="I6" s="34">
        <v>15</v>
      </c>
      <c r="J6" s="34">
        <v>0</v>
      </c>
      <c r="K6" s="34">
        <v>21</v>
      </c>
      <c r="L6" s="34">
        <v>0</v>
      </c>
      <c r="M6" s="34">
        <v>21</v>
      </c>
      <c r="N6" s="34"/>
      <c r="O6" s="33"/>
      <c r="P6" s="35"/>
      <c r="Q6" s="33">
        <v>4</v>
      </c>
      <c r="R6" s="33">
        <v>24</v>
      </c>
      <c r="S6" s="34"/>
      <c r="T6" s="35">
        <v>28</v>
      </c>
      <c r="U6" s="33">
        <v>694</v>
      </c>
      <c r="V6" s="33">
        <f>Tableau32[[#This Row],[VENTILATION DE LA DGH]]-W6</f>
        <v>635</v>
      </c>
      <c r="W6" s="33">
        <v>59</v>
      </c>
      <c r="X6" s="36">
        <f>W6/Tableau32[[#This Row],[VENTILATION DE LA DGH]]*100</f>
        <v>8.5014409221902021</v>
      </c>
      <c r="Y6" s="35">
        <v>10</v>
      </c>
      <c r="Z6" s="35"/>
      <c r="AA6" s="33">
        <v>694</v>
      </c>
    </row>
    <row r="7" spans="1:27" ht="18" x14ac:dyDescent="0.2">
      <c r="A7" s="29" t="s">
        <v>41</v>
      </c>
      <c r="B7" s="30">
        <v>133.4</v>
      </c>
      <c r="C7" s="31" t="s">
        <v>42</v>
      </c>
      <c r="D7" s="31" t="s">
        <v>43</v>
      </c>
      <c r="E7" s="32">
        <f>VLOOKUP(A7:A122,'[1]Doc prépa dgh collège'!$A$3:$Y$118,25,FALSE)</f>
        <v>755</v>
      </c>
      <c r="F7" s="33">
        <v>1</v>
      </c>
      <c r="G7" s="33">
        <v>783</v>
      </c>
      <c r="H7" s="33">
        <v>81</v>
      </c>
      <c r="I7" s="34">
        <v>19</v>
      </c>
      <c r="J7" s="34">
        <v>0</v>
      </c>
      <c r="K7" s="34">
        <v>0</v>
      </c>
      <c r="L7" s="34">
        <v>0</v>
      </c>
      <c r="M7" s="34">
        <v>0</v>
      </c>
      <c r="N7" s="34"/>
      <c r="O7" s="33"/>
      <c r="P7" s="35"/>
      <c r="Q7" s="33">
        <v>0</v>
      </c>
      <c r="R7" s="33">
        <v>9</v>
      </c>
      <c r="S7" s="34">
        <v>9</v>
      </c>
      <c r="T7" s="35">
        <v>18</v>
      </c>
      <c r="U7" s="33">
        <v>820</v>
      </c>
      <c r="V7" s="33">
        <f>Tableau32[[#This Row],[VENTILATION DE LA DGH]]-W7</f>
        <v>776</v>
      </c>
      <c r="W7" s="33">
        <v>44</v>
      </c>
      <c r="X7" s="36">
        <f>W7/Tableau32[[#This Row],[VENTILATION DE LA DGH]]*100</f>
        <v>5.3658536585365857</v>
      </c>
      <c r="Y7" s="35">
        <v>13</v>
      </c>
      <c r="Z7" s="35"/>
      <c r="AA7" s="33">
        <v>820</v>
      </c>
    </row>
    <row r="8" spans="1:27" ht="18" x14ac:dyDescent="0.2">
      <c r="A8" s="29" t="s">
        <v>44</v>
      </c>
      <c r="B8" s="30">
        <v>116.3</v>
      </c>
      <c r="C8" s="31" t="s">
        <v>45</v>
      </c>
      <c r="D8" s="31" t="s">
        <v>46</v>
      </c>
      <c r="E8" s="32">
        <f>VLOOKUP(A8:A123,'[1]Doc prépa dgh collège'!$A$3:$Y$118,25,FALSE)</f>
        <v>786</v>
      </c>
      <c r="F8" s="33">
        <v>-1</v>
      </c>
      <c r="G8" s="33">
        <v>783</v>
      </c>
      <c r="H8" s="33">
        <v>81</v>
      </c>
      <c r="I8" s="34">
        <v>19</v>
      </c>
      <c r="J8" s="34">
        <v>0</v>
      </c>
      <c r="K8" s="34">
        <v>21</v>
      </c>
      <c r="L8" s="34">
        <v>0</v>
      </c>
      <c r="M8" s="34">
        <v>0</v>
      </c>
      <c r="N8" s="34"/>
      <c r="O8" s="33"/>
      <c r="P8" s="35"/>
      <c r="Q8" s="33">
        <v>6</v>
      </c>
      <c r="R8" s="33">
        <v>20</v>
      </c>
      <c r="S8" s="34"/>
      <c r="T8" s="35">
        <v>26</v>
      </c>
      <c r="U8" s="33">
        <v>849</v>
      </c>
      <c r="V8" s="33">
        <f>Tableau32[[#This Row],[VENTILATION DE LA DGH]]-W8</f>
        <v>772</v>
      </c>
      <c r="W8" s="33">
        <v>77</v>
      </c>
      <c r="X8" s="36">
        <f>W8/Tableau32[[#This Row],[VENTILATION DE LA DGH]]*100</f>
        <v>9.0694935217903421</v>
      </c>
      <c r="Y8" s="35">
        <v>11.5</v>
      </c>
      <c r="Z8" s="35"/>
      <c r="AA8" s="33">
        <v>849</v>
      </c>
    </row>
    <row r="9" spans="1:27" ht="18" x14ac:dyDescent="0.2">
      <c r="A9" s="29" t="s">
        <v>47</v>
      </c>
      <c r="B9" s="30">
        <v>136.69999999999999</v>
      </c>
      <c r="C9" s="31" t="s">
        <v>48</v>
      </c>
      <c r="D9" s="31" t="s">
        <v>49</v>
      </c>
      <c r="E9" s="32">
        <f>VLOOKUP(A9:A124,'[1]Doc prépa dgh collège'!$A$3:$Y$118,25,FALSE)</f>
        <v>324</v>
      </c>
      <c r="F9" s="33">
        <v>0</v>
      </c>
      <c r="G9" s="33">
        <v>377</v>
      </c>
      <c r="H9" s="33">
        <v>39</v>
      </c>
      <c r="I9" s="34">
        <v>11</v>
      </c>
      <c r="J9" s="34">
        <v>0</v>
      </c>
      <c r="K9" s="34">
        <v>0</v>
      </c>
      <c r="L9" s="34">
        <v>0</v>
      </c>
      <c r="M9" s="34">
        <v>0</v>
      </c>
      <c r="N9" s="34">
        <v>46</v>
      </c>
      <c r="O9" s="33"/>
      <c r="P9" s="35"/>
      <c r="Q9" s="33">
        <v>0</v>
      </c>
      <c r="R9" s="33">
        <v>3</v>
      </c>
      <c r="S9" s="34"/>
      <c r="T9" s="35">
        <v>3</v>
      </c>
      <c r="U9" s="33">
        <v>437</v>
      </c>
      <c r="V9" s="33">
        <f>Tableau32[[#This Row],[VENTILATION DE LA DGH]]-W9</f>
        <v>402</v>
      </c>
      <c r="W9" s="33">
        <v>35</v>
      </c>
      <c r="X9" s="36">
        <f>W9/Tableau32[[#This Row],[VENTILATION DE LA DGH]]*100</f>
        <v>8.0091533180778036</v>
      </c>
      <c r="Y9" s="35">
        <v>6</v>
      </c>
      <c r="Z9" s="35"/>
      <c r="AA9" s="33">
        <v>437</v>
      </c>
    </row>
    <row r="10" spans="1:27" ht="18" x14ac:dyDescent="0.2">
      <c r="A10" s="29" t="s">
        <v>50</v>
      </c>
      <c r="B10" s="30">
        <v>108.4</v>
      </c>
      <c r="C10" s="31" t="s">
        <v>51</v>
      </c>
      <c r="D10" s="31" t="s">
        <v>52</v>
      </c>
      <c r="E10" s="32">
        <f>VLOOKUP(A10:A125,'[1]Doc prépa dgh collège'!$A$3:$Y$118,25,FALSE)</f>
        <v>676</v>
      </c>
      <c r="F10" s="33">
        <v>1</v>
      </c>
      <c r="G10" s="33">
        <v>696</v>
      </c>
      <c r="H10" s="33">
        <v>72</v>
      </c>
      <c r="I10" s="34">
        <v>19</v>
      </c>
      <c r="J10" s="34">
        <v>0</v>
      </c>
      <c r="K10" s="34">
        <v>21</v>
      </c>
      <c r="L10" s="34">
        <v>0</v>
      </c>
      <c r="M10" s="34">
        <v>0</v>
      </c>
      <c r="N10" s="34"/>
      <c r="O10" s="33"/>
      <c r="P10" s="35"/>
      <c r="Q10" s="33">
        <v>2</v>
      </c>
      <c r="R10" s="33">
        <v>21</v>
      </c>
      <c r="S10" s="34">
        <v>25</v>
      </c>
      <c r="T10" s="35">
        <v>48</v>
      </c>
      <c r="U10" s="33">
        <v>784</v>
      </c>
      <c r="V10" s="33">
        <f>Tableau32[[#This Row],[VENTILATION DE LA DGH]]-W10</f>
        <v>716</v>
      </c>
      <c r="W10" s="33">
        <v>68</v>
      </c>
      <c r="X10" s="36">
        <f>W10/Tableau32[[#This Row],[VENTILATION DE LA DGH]]*100</f>
        <v>8.6734693877551017</v>
      </c>
      <c r="Y10" s="35">
        <v>11.5</v>
      </c>
      <c r="Z10" s="35"/>
      <c r="AA10" s="33">
        <v>784</v>
      </c>
    </row>
    <row r="11" spans="1:27" ht="18" x14ac:dyDescent="0.2">
      <c r="A11" s="29" t="s">
        <v>53</v>
      </c>
      <c r="B11" s="30">
        <v>116.9</v>
      </c>
      <c r="C11" s="31" t="s">
        <v>54</v>
      </c>
      <c r="D11" s="31" t="s">
        <v>55</v>
      </c>
      <c r="E11" s="32">
        <f>VLOOKUP(A11:A126,'[1]Doc prépa dgh collège'!$A$3:$Y$118,25,FALSE)</f>
        <v>450</v>
      </c>
      <c r="F11" s="33">
        <v>0</v>
      </c>
      <c r="G11" s="33">
        <v>493</v>
      </c>
      <c r="H11" s="33">
        <v>51</v>
      </c>
      <c r="I11" s="34">
        <v>11</v>
      </c>
      <c r="J11" s="34">
        <v>0</v>
      </c>
      <c r="K11" s="34">
        <v>0</v>
      </c>
      <c r="L11" s="34">
        <v>0</v>
      </c>
      <c r="M11" s="34">
        <v>0</v>
      </c>
      <c r="N11" s="34"/>
      <c r="O11" s="33"/>
      <c r="P11" s="35"/>
      <c r="Q11" s="33">
        <v>2</v>
      </c>
      <c r="R11" s="33">
        <v>11</v>
      </c>
      <c r="S11" s="34">
        <v>13</v>
      </c>
      <c r="T11" s="35">
        <v>26</v>
      </c>
      <c r="U11" s="33">
        <v>530</v>
      </c>
      <c r="V11" s="33">
        <f>Tableau32[[#This Row],[VENTILATION DE LA DGH]]-W11</f>
        <v>489</v>
      </c>
      <c r="W11" s="33">
        <v>41</v>
      </c>
      <c r="X11" s="36">
        <f>W11/Tableau32[[#This Row],[VENTILATION DE LA DGH]]*100</f>
        <v>7.7358490566037732</v>
      </c>
      <c r="Y11" s="35">
        <v>7.5</v>
      </c>
      <c r="Z11" s="35"/>
      <c r="AA11" s="33">
        <v>530</v>
      </c>
    </row>
    <row r="12" spans="1:27" ht="18" x14ac:dyDescent="0.2">
      <c r="A12" s="29" t="s">
        <v>56</v>
      </c>
      <c r="B12" s="30">
        <v>150.80000000000001</v>
      </c>
      <c r="C12" s="31" t="s">
        <v>57</v>
      </c>
      <c r="D12" s="31" t="s">
        <v>58</v>
      </c>
      <c r="E12" s="32">
        <f>VLOOKUP(A12:A127,'[1]Doc prépa dgh collège'!$A$3:$Y$118,25,FALSE)</f>
        <v>349</v>
      </c>
      <c r="F12" s="33">
        <v>-1</v>
      </c>
      <c r="G12" s="33">
        <v>377</v>
      </c>
      <c r="H12" s="33">
        <v>39</v>
      </c>
      <c r="I12" s="34">
        <v>5</v>
      </c>
      <c r="J12" s="34">
        <v>29</v>
      </c>
      <c r="K12" s="34">
        <v>0</v>
      </c>
      <c r="L12" s="34">
        <v>0</v>
      </c>
      <c r="M12" s="34">
        <v>0</v>
      </c>
      <c r="N12" s="34"/>
      <c r="O12" s="33"/>
      <c r="P12" s="35"/>
      <c r="Q12" s="33">
        <v>2</v>
      </c>
      <c r="R12" s="33">
        <v>0</v>
      </c>
      <c r="S12" s="34"/>
      <c r="T12" s="35">
        <v>2</v>
      </c>
      <c r="U12" s="33">
        <v>413</v>
      </c>
      <c r="V12" s="33">
        <f>Tableau32[[#This Row],[VENTILATION DE LA DGH]]-W12</f>
        <v>355</v>
      </c>
      <c r="W12" s="33">
        <v>58</v>
      </c>
      <c r="X12" s="36">
        <f>W12/Tableau32[[#This Row],[VENTILATION DE LA DGH]]*100</f>
        <v>14.043583535108958</v>
      </c>
      <c r="Y12" s="35">
        <v>6.5</v>
      </c>
      <c r="Z12" s="35"/>
      <c r="AA12" s="33">
        <v>413</v>
      </c>
    </row>
    <row r="13" spans="1:27" ht="18" x14ac:dyDescent="0.2">
      <c r="A13" s="29" t="s">
        <v>59</v>
      </c>
      <c r="B13" s="30">
        <v>145.69999999999999</v>
      </c>
      <c r="C13" s="31" t="s">
        <v>60</v>
      </c>
      <c r="D13" s="31" t="s">
        <v>58</v>
      </c>
      <c r="E13" s="32">
        <f>VLOOKUP(A13:A128,'[1]Doc prépa dgh collège'!$A$3:$Y$118,25,FALSE)</f>
        <v>695</v>
      </c>
      <c r="F13" s="33">
        <v>0</v>
      </c>
      <c r="G13" s="33">
        <v>696</v>
      </c>
      <c r="H13" s="33">
        <v>72</v>
      </c>
      <c r="I13" s="34">
        <v>15</v>
      </c>
      <c r="J13" s="34">
        <v>16</v>
      </c>
      <c r="K13" s="34">
        <v>0</v>
      </c>
      <c r="L13" s="34">
        <v>0</v>
      </c>
      <c r="M13" s="34">
        <v>0</v>
      </c>
      <c r="N13" s="34"/>
      <c r="O13" s="33"/>
      <c r="P13" s="35"/>
      <c r="Q13" s="33">
        <v>6</v>
      </c>
      <c r="R13" s="33">
        <v>2</v>
      </c>
      <c r="S13" s="34">
        <v>11</v>
      </c>
      <c r="T13" s="35">
        <v>19</v>
      </c>
      <c r="U13" s="33">
        <v>746</v>
      </c>
      <c r="V13" s="33">
        <f>Tableau32[[#This Row],[VENTILATION DE LA DGH]]-W13</f>
        <v>671</v>
      </c>
      <c r="W13" s="33">
        <v>75</v>
      </c>
      <c r="X13" s="36">
        <f>W13/Tableau32[[#This Row],[VENTILATION DE LA DGH]]*100</f>
        <v>10.053619302949061</v>
      </c>
      <c r="Y13" s="35">
        <v>12.5</v>
      </c>
      <c r="Z13" s="35"/>
      <c r="AA13" s="33">
        <v>746</v>
      </c>
    </row>
    <row r="14" spans="1:27" ht="18" x14ac:dyDescent="0.2">
      <c r="A14" s="29" t="s">
        <v>61</v>
      </c>
      <c r="B14" s="30">
        <v>110.9</v>
      </c>
      <c r="C14" s="31" t="s">
        <v>62</v>
      </c>
      <c r="D14" s="31" t="s">
        <v>63</v>
      </c>
      <c r="E14" s="32">
        <f>VLOOKUP(A14:A129,'[1]Doc prépa dgh collège'!$A$3:$Y$118,25,FALSE)</f>
        <v>419</v>
      </c>
      <c r="F14" s="33">
        <v>0</v>
      </c>
      <c r="G14" s="33">
        <v>464</v>
      </c>
      <c r="H14" s="33">
        <v>48</v>
      </c>
      <c r="I14" s="34">
        <v>11</v>
      </c>
      <c r="J14" s="34">
        <v>0</v>
      </c>
      <c r="K14" s="34">
        <v>0</v>
      </c>
      <c r="L14" s="34">
        <v>18</v>
      </c>
      <c r="M14" s="34">
        <v>0</v>
      </c>
      <c r="N14" s="34"/>
      <c r="O14" s="33"/>
      <c r="P14" s="35"/>
      <c r="Q14" s="33">
        <v>2</v>
      </c>
      <c r="R14" s="33">
        <v>12</v>
      </c>
      <c r="S14" s="34"/>
      <c r="T14" s="35">
        <v>14</v>
      </c>
      <c r="U14" s="33">
        <v>507</v>
      </c>
      <c r="V14" s="33">
        <f>Tableau32[[#This Row],[VENTILATION DE LA DGH]]-W14</f>
        <v>459</v>
      </c>
      <c r="W14" s="33">
        <v>48</v>
      </c>
      <c r="X14" s="36">
        <f>W14/Tableau32[[#This Row],[VENTILATION DE LA DGH]]*100</f>
        <v>9.4674556213017755</v>
      </c>
      <c r="Y14" s="35">
        <v>7</v>
      </c>
      <c r="Z14" s="35"/>
      <c r="AA14" s="33">
        <v>507</v>
      </c>
    </row>
    <row r="15" spans="1:27" ht="18" x14ac:dyDescent="0.2">
      <c r="A15" s="29" t="s">
        <v>64</v>
      </c>
      <c r="B15" s="30">
        <v>80</v>
      </c>
      <c r="C15" s="31" t="s">
        <v>65</v>
      </c>
      <c r="D15" s="31" t="s">
        <v>63</v>
      </c>
      <c r="E15" s="32">
        <f>VLOOKUP(A15:A130,'[1]Doc prépa dgh collège'!$A$3:$Y$118,25,FALSE)</f>
        <v>526</v>
      </c>
      <c r="F15" s="33">
        <v>2</v>
      </c>
      <c r="G15" s="33">
        <v>551</v>
      </c>
      <c r="H15" s="33">
        <v>57</v>
      </c>
      <c r="I15" s="34">
        <v>14</v>
      </c>
      <c r="J15" s="34">
        <v>0</v>
      </c>
      <c r="K15" s="34">
        <v>0</v>
      </c>
      <c r="L15" s="34">
        <v>0</v>
      </c>
      <c r="M15" s="34">
        <v>0</v>
      </c>
      <c r="N15" s="34"/>
      <c r="O15" s="33"/>
      <c r="P15" s="33">
        <v>26</v>
      </c>
      <c r="Q15" s="33">
        <v>6</v>
      </c>
      <c r="R15" s="33">
        <v>27</v>
      </c>
      <c r="S15" s="34"/>
      <c r="T15" s="35">
        <v>59</v>
      </c>
      <c r="U15" s="33">
        <v>624</v>
      </c>
      <c r="V15" s="33">
        <f>Tableau32[[#This Row],[VENTILATION DE LA DGH]]-W15</f>
        <v>567</v>
      </c>
      <c r="W15" s="33">
        <v>57</v>
      </c>
      <c r="X15" s="36">
        <f>W15/Tableau32[[#This Row],[VENTILATION DE LA DGH]]*100</f>
        <v>9.1346153846153832</v>
      </c>
      <c r="Y15" s="35">
        <v>8</v>
      </c>
      <c r="Z15" s="35"/>
      <c r="AA15" s="33">
        <v>624</v>
      </c>
    </row>
    <row r="16" spans="1:27" ht="18" x14ac:dyDescent="0.2">
      <c r="A16" s="29" t="s">
        <v>66</v>
      </c>
      <c r="B16" s="30">
        <v>140.1</v>
      </c>
      <c r="C16" s="31" t="s">
        <v>67</v>
      </c>
      <c r="D16" s="31" t="s">
        <v>68</v>
      </c>
      <c r="E16" s="32">
        <f>VLOOKUP(A16:A131,'[1]Doc prépa dgh collège'!$A$3:$Y$118,25,FALSE)</f>
        <v>705</v>
      </c>
      <c r="F16" s="33">
        <v>1</v>
      </c>
      <c r="G16" s="33">
        <v>760</v>
      </c>
      <c r="H16" s="33">
        <v>75</v>
      </c>
      <c r="I16" s="34">
        <v>16</v>
      </c>
      <c r="J16" s="34">
        <v>0</v>
      </c>
      <c r="K16" s="34">
        <v>0</v>
      </c>
      <c r="L16" s="34">
        <v>0</v>
      </c>
      <c r="M16" s="34">
        <v>0</v>
      </c>
      <c r="N16" s="34"/>
      <c r="O16" s="33"/>
      <c r="P16" s="35"/>
      <c r="Q16" s="33">
        <v>0</v>
      </c>
      <c r="R16" s="33">
        <v>5</v>
      </c>
      <c r="S16" s="34">
        <v>10</v>
      </c>
      <c r="T16" s="35">
        <v>15</v>
      </c>
      <c r="U16" s="33">
        <v>791</v>
      </c>
      <c r="V16" s="33">
        <f>Tableau32[[#This Row],[VENTILATION DE LA DGH]]-W16</f>
        <v>729</v>
      </c>
      <c r="W16" s="33">
        <v>62</v>
      </c>
      <c r="X16" s="36">
        <f>W16/Tableau32[[#This Row],[VENTILATION DE LA DGH]]*100</f>
        <v>7.8381795195954496</v>
      </c>
      <c r="Y16" s="35">
        <v>12</v>
      </c>
      <c r="Z16" s="35"/>
      <c r="AA16" s="33">
        <v>791</v>
      </c>
    </row>
    <row r="17" spans="1:27" ht="18" x14ac:dyDescent="0.2">
      <c r="A17" s="29" t="s">
        <v>69</v>
      </c>
      <c r="B17" s="30">
        <v>131.5</v>
      </c>
      <c r="C17" s="31" t="s">
        <v>70</v>
      </c>
      <c r="D17" s="31" t="s">
        <v>71</v>
      </c>
      <c r="E17" s="32">
        <f>VLOOKUP(A17:A132,'[1]Doc prépa dgh collège'!$A$3:$Y$118,25,FALSE)</f>
        <v>572</v>
      </c>
      <c r="F17" s="33">
        <v>-1</v>
      </c>
      <c r="G17" s="33">
        <v>609</v>
      </c>
      <c r="H17" s="33">
        <v>63</v>
      </c>
      <c r="I17" s="34">
        <v>15</v>
      </c>
      <c r="J17" s="34">
        <v>0</v>
      </c>
      <c r="K17" s="34">
        <v>0</v>
      </c>
      <c r="L17" s="34">
        <v>0</v>
      </c>
      <c r="M17" s="34">
        <v>0</v>
      </c>
      <c r="N17" s="34"/>
      <c r="O17" s="33"/>
      <c r="P17" s="35"/>
      <c r="Q17" s="33">
        <v>2</v>
      </c>
      <c r="R17" s="33">
        <v>8</v>
      </c>
      <c r="S17" s="34">
        <v>9</v>
      </c>
      <c r="T17" s="35">
        <v>19</v>
      </c>
      <c r="U17" s="33">
        <v>643</v>
      </c>
      <c r="V17" s="33">
        <f>Tableau32[[#This Row],[VENTILATION DE LA DGH]]-W17</f>
        <v>607</v>
      </c>
      <c r="W17" s="33">
        <v>36</v>
      </c>
      <c r="X17" s="36">
        <f>W17/Tableau32[[#This Row],[VENTILATION DE LA DGH]]*100</f>
        <v>5.598755832037325</v>
      </c>
      <c r="Y17" s="35">
        <v>11</v>
      </c>
      <c r="Z17" s="35"/>
      <c r="AA17" s="33">
        <v>643</v>
      </c>
    </row>
    <row r="18" spans="1:27" ht="18" x14ac:dyDescent="0.2">
      <c r="A18" s="29" t="s">
        <v>72</v>
      </c>
      <c r="B18" s="30">
        <v>89</v>
      </c>
      <c r="C18" s="31" t="s">
        <v>73</v>
      </c>
      <c r="D18" s="31" t="s">
        <v>74</v>
      </c>
      <c r="E18" s="32">
        <f>VLOOKUP(A18:A133,'[1]Doc prépa dgh collège'!$A$3:$Y$118,25,FALSE)</f>
        <v>293</v>
      </c>
      <c r="F18" s="33">
        <v>0</v>
      </c>
      <c r="G18" s="33">
        <v>348</v>
      </c>
      <c r="H18" s="33">
        <v>36</v>
      </c>
      <c r="I18" s="34">
        <v>11</v>
      </c>
      <c r="J18" s="34">
        <v>0</v>
      </c>
      <c r="K18" s="34">
        <v>0</v>
      </c>
      <c r="L18" s="34">
        <v>0</v>
      </c>
      <c r="M18" s="34">
        <v>21</v>
      </c>
      <c r="N18" s="34"/>
      <c r="O18" s="33"/>
      <c r="P18" s="33">
        <v>0</v>
      </c>
      <c r="Q18" s="33"/>
      <c r="R18" s="33">
        <v>13</v>
      </c>
      <c r="S18" s="34">
        <v>35</v>
      </c>
      <c r="T18" s="35">
        <v>48</v>
      </c>
      <c r="U18" s="33">
        <v>428</v>
      </c>
      <c r="V18" s="33">
        <f>Tableau32[[#This Row],[VENTILATION DE LA DGH]]-W18</f>
        <v>395</v>
      </c>
      <c r="W18" s="33">
        <v>33</v>
      </c>
      <c r="X18" s="36">
        <f>W18/Tableau32[[#This Row],[VENTILATION DE LA DGH]]*100</f>
        <v>7.7102803738317753</v>
      </c>
      <c r="Y18" s="35">
        <v>6</v>
      </c>
      <c r="Z18" s="35"/>
      <c r="AA18" s="33">
        <v>428</v>
      </c>
    </row>
    <row r="19" spans="1:27" ht="18" x14ac:dyDescent="0.2">
      <c r="A19" s="29" t="s">
        <v>75</v>
      </c>
      <c r="B19" s="30">
        <v>79.8</v>
      </c>
      <c r="C19" s="31" t="s">
        <v>76</v>
      </c>
      <c r="D19" s="31" t="s">
        <v>74</v>
      </c>
      <c r="E19" s="32">
        <f>VLOOKUP(A19:A134,'[1]Doc prépa dgh collège'!$A$3:$Y$118,25,FALSE)</f>
        <v>262</v>
      </c>
      <c r="F19" s="33">
        <v>3</v>
      </c>
      <c r="G19" s="33">
        <v>319</v>
      </c>
      <c r="H19" s="33">
        <v>33</v>
      </c>
      <c r="I19" s="34">
        <v>11</v>
      </c>
      <c r="J19" s="34">
        <v>0</v>
      </c>
      <c r="K19" s="34">
        <v>0</v>
      </c>
      <c r="L19" s="34">
        <v>18</v>
      </c>
      <c r="M19" s="34">
        <v>0</v>
      </c>
      <c r="N19" s="34"/>
      <c r="O19" s="33">
        <v>34</v>
      </c>
      <c r="P19" s="33">
        <v>26</v>
      </c>
      <c r="Q19" s="33"/>
      <c r="R19" s="33">
        <v>13</v>
      </c>
      <c r="S19" s="34">
        <v>20</v>
      </c>
      <c r="T19" s="35">
        <v>59</v>
      </c>
      <c r="U19" s="33">
        <v>441</v>
      </c>
      <c r="V19" s="33">
        <f>Tableau32[[#This Row],[VENTILATION DE LA DGH]]-W19</f>
        <v>406</v>
      </c>
      <c r="W19" s="33">
        <v>35</v>
      </c>
      <c r="X19" s="36">
        <f>W19/Tableau32[[#This Row],[VENTILATION DE LA DGH]]*100</f>
        <v>7.9365079365079358</v>
      </c>
      <c r="Y19" s="35">
        <v>6</v>
      </c>
      <c r="Z19" s="35"/>
      <c r="AA19" s="33">
        <v>441</v>
      </c>
    </row>
    <row r="20" spans="1:27" ht="18" x14ac:dyDescent="0.2">
      <c r="A20" s="29" t="s">
        <v>77</v>
      </c>
      <c r="B20" s="30">
        <v>123.4</v>
      </c>
      <c r="C20" s="31" t="s">
        <v>78</v>
      </c>
      <c r="D20" s="31" t="s">
        <v>79</v>
      </c>
      <c r="E20" s="32">
        <f>VLOOKUP(A20:A135,'[1]Doc prépa dgh collège'!$A$3:$Y$118,25,FALSE)</f>
        <v>560</v>
      </c>
      <c r="F20" s="33">
        <v>0</v>
      </c>
      <c r="G20" s="33">
        <v>609</v>
      </c>
      <c r="H20" s="33">
        <v>63</v>
      </c>
      <c r="I20" s="34">
        <v>15</v>
      </c>
      <c r="J20" s="34">
        <v>0</v>
      </c>
      <c r="K20" s="34">
        <v>21</v>
      </c>
      <c r="L20" s="34">
        <v>0</v>
      </c>
      <c r="M20" s="34">
        <v>0</v>
      </c>
      <c r="N20" s="34"/>
      <c r="O20" s="33"/>
      <c r="P20" s="35"/>
      <c r="Q20" s="33">
        <v>0</v>
      </c>
      <c r="R20" s="33">
        <v>11</v>
      </c>
      <c r="S20" s="34"/>
      <c r="T20" s="35">
        <v>11</v>
      </c>
      <c r="U20" s="33">
        <v>656</v>
      </c>
      <c r="V20" s="33">
        <f>Tableau32[[#This Row],[VENTILATION DE LA DGH]]-W20</f>
        <v>596</v>
      </c>
      <c r="W20" s="33">
        <v>60</v>
      </c>
      <c r="X20" s="36">
        <f>W20/Tableau32[[#This Row],[VENTILATION DE LA DGH]]*100</f>
        <v>9.1463414634146343</v>
      </c>
      <c r="Y20" s="35">
        <v>10</v>
      </c>
      <c r="Z20" s="35"/>
      <c r="AA20" s="33">
        <v>656</v>
      </c>
    </row>
    <row r="21" spans="1:27" ht="18" x14ac:dyDescent="0.2">
      <c r="A21" s="37" t="s">
        <v>80</v>
      </c>
      <c r="B21" s="38">
        <v>135.1</v>
      </c>
      <c r="C21" s="39" t="s">
        <v>81</v>
      </c>
      <c r="D21" s="39" t="s">
        <v>79</v>
      </c>
      <c r="E21" s="40">
        <f>VLOOKUP(A21:A136,'[1]Doc prépa dgh collège'!$A$3:$Y$118,25,FALSE)</f>
        <v>496</v>
      </c>
      <c r="F21" s="41">
        <v>-2</v>
      </c>
      <c r="G21" s="41">
        <v>493</v>
      </c>
      <c r="H21" s="41">
        <v>51</v>
      </c>
      <c r="I21" s="42">
        <v>15</v>
      </c>
      <c r="J21" s="42">
        <v>0</v>
      </c>
      <c r="K21" s="42">
        <v>0</v>
      </c>
      <c r="L21" s="42">
        <v>0</v>
      </c>
      <c r="M21" s="42">
        <v>0</v>
      </c>
      <c r="N21" s="42"/>
      <c r="O21" s="41"/>
      <c r="P21" s="43"/>
      <c r="Q21" s="41">
        <v>4</v>
      </c>
      <c r="R21" s="41">
        <v>5</v>
      </c>
      <c r="S21" s="42">
        <v>18</v>
      </c>
      <c r="T21" s="43">
        <v>27</v>
      </c>
      <c r="U21" s="41">
        <v>535</v>
      </c>
      <c r="V21" s="41">
        <f>Tableau32[[#This Row],[VENTILATION DE LA DGH]]-W21</f>
        <v>496</v>
      </c>
      <c r="W21" s="41">
        <v>39</v>
      </c>
      <c r="X21" s="44">
        <f>W21/Tableau32[[#This Row],[VENTILATION DE LA DGH]]*100</f>
        <v>7.2897196261682247</v>
      </c>
      <c r="Y21" s="43">
        <v>9</v>
      </c>
      <c r="Z21" s="43"/>
      <c r="AA21" s="41">
        <v>535</v>
      </c>
    </row>
    <row r="22" spans="1:27" ht="18" x14ac:dyDescent="0.2">
      <c r="A22" s="29" t="s">
        <v>82</v>
      </c>
      <c r="B22" s="30">
        <v>143</v>
      </c>
      <c r="C22" s="31" t="s">
        <v>83</v>
      </c>
      <c r="D22" s="31" t="s">
        <v>84</v>
      </c>
      <c r="E22" s="32">
        <f>VLOOKUP(A22:A137,'[1]Doc prépa dgh collège'!$A$3:$Y$118,25,FALSE)</f>
        <v>753</v>
      </c>
      <c r="F22" s="33">
        <v>1</v>
      </c>
      <c r="G22" s="33">
        <v>754</v>
      </c>
      <c r="H22" s="33">
        <v>78</v>
      </c>
      <c r="I22" s="34">
        <v>20</v>
      </c>
      <c r="J22" s="34">
        <v>0</v>
      </c>
      <c r="K22" s="34">
        <v>21</v>
      </c>
      <c r="L22" s="34">
        <v>0</v>
      </c>
      <c r="M22" s="34">
        <v>0</v>
      </c>
      <c r="N22" s="34"/>
      <c r="O22" s="33"/>
      <c r="P22" s="35"/>
      <c r="Q22" s="33">
        <v>6</v>
      </c>
      <c r="R22" s="33">
        <v>4</v>
      </c>
      <c r="S22" s="34"/>
      <c r="T22" s="35">
        <v>10</v>
      </c>
      <c r="U22" s="33">
        <v>805</v>
      </c>
      <c r="V22" s="33">
        <f>Tableau32[[#This Row],[VENTILATION DE LA DGH]]-W22</f>
        <v>758</v>
      </c>
      <c r="W22" s="33">
        <v>47</v>
      </c>
      <c r="X22" s="36">
        <f>W22/Tableau32[[#This Row],[VENTILATION DE LA DGH]]*100</f>
        <v>5.8385093167701863</v>
      </c>
      <c r="Y22" s="35">
        <v>12.5</v>
      </c>
      <c r="Z22" s="35"/>
      <c r="AA22" s="33">
        <v>805</v>
      </c>
    </row>
    <row r="23" spans="1:27" ht="18" x14ac:dyDescent="0.2">
      <c r="A23" s="29" t="s">
        <v>85</v>
      </c>
      <c r="B23" s="30">
        <v>115.3</v>
      </c>
      <c r="C23" s="31" t="s">
        <v>86</v>
      </c>
      <c r="D23" s="31" t="s">
        <v>87</v>
      </c>
      <c r="E23" s="32">
        <f>VLOOKUP(A23:A138,'[1]Doc prépa dgh collège'!$A$3:$Y$118,25,FALSE)</f>
        <v>389</v>
      </c>
      <c r="F23" s="33">
        <v>-1</v>
      </c>
      <c r="G23" s="33">
        <v>435</v>
      </c>
      <c r="H23" s="33">
        <v>45</v>
      </c>
      <c r="I23" s="34">
        <v>11</v>
      </c>
      <c r="J23" s="34">
        <v>0</v>
      </c>
      <c r="K23" s="34">
        <v>21</v>
      </c>
      <c r="L23" s="34">
        <v>18</v>
      </c>
      <c r="M23" s="34">
        <v>0</v>
      </c>
      <c r="N23" s="34"/>
      <c r="O23" s="33"/>
      <c r="P23" s="35"/>
      <c r="Q23" s="33">
        <v>0</v>
      </c>
      <c r="R23" s="33">
        <v>10</v>
      </c>
      <c r="S23" s="34">
        <v>5</v>
      </c>
      <c r="T23" s="35">
        <v>15</v>
      </c>
      <c r="U23" s="33">
        <v>500</v>
      </c>
      <c r="V23" s="33">
        <f>Tableau32[[#This Row],[VENTILATION DE LA DGH]]-W23</f>
        <v>462</v>
      </c>
      <c r="W23" s="33">
        <v>38</v>
      </c>
      <c r="X23" s="36">
        <f>W23/Tableau32[[#This Row],[VENTILATION DE LA DGH]]*100</f>
        <v>7.6</v>
      </c>
      <c r="Y23" s="35">
        <v>7.5</v>
      </c>
      <c r="Z23" s="35"/>
      <c r="AA23" s="33">
        <v>500</v>
      </c>
    </row>
    <row r="24" spans="1:27" ht="18" x14ac:dyDescent="0.2">
      <c r="A24" s="29" t="s">
        <v>88</v>
      </c>
      <c r="B24" s="30">
        <v>112.8</v>
      </c>
      <c r="C24" s="31" t="s">
        <v>89</v>
      </c>
      <c r="D24" s="31" t="s">
        <v>90</v>
      </c>
      <c r="E24" s="32">
        <f>VLOOKUP(A24:A139,'[1]Doc prépa dgh collège'!$A$3:$Y$118,25,FALSE)</f>
        <v>504</v>
      </c>
      <c r="F24" s="33">
        <v>1</v>
      </c>
      <c r="G24" s="33">
        <v>551</v>
      </c>
      <c r="H24" s="33">
        <v>57</v>
      </c>
      <c r="I24" s="34">
        <v>11</v>
      </c>
      <c r="J24" s="34">
        <v>0</v>
      </c>
      <c r="K24" s="34">
        <v>0</v>
      </c>
      <c r="L24" s="34">
        <v>0</v>
      </c>
      <c r="M24" s="34">
        <v>0</v>
      </c>
      <c r="N24" s="34"/>
      <c r="O24" s="33"/>
      <c r="P24" s="35"/>
      <c r="Q24" s="33">
        <v>0</v>
      </c>
      <c r="R24" s="33">
        <v>14</v>
      </c>
      <c r="S24" s="34"/>
      <c r="T24" s="35">
        <v>14</v>
      </c>
      <c r="U24" s="33">
        <v>576</v>
      </c>
      <c r="V24" s="33">
        <f>Tableau32[[#This Row],[VENTILATION DE LA DGH]]-W24</f>
        <v>515</v>
      </c>
      <c r="W24" s="33">
        <v>61</v>
      </c>
      <c r="X24" s="36">
        <f>W24/Tableau32[[#This Row],[VENTILATION DE LA DGH]]*100</f>
        <v>10.590277777777777</v>
      </c>
      <c r="Y24" s="35">
        <v>8</v>
      </c>
      <c r="Z24" s="35"/>
      <c r="AA24" s="33">
        <v>576</v>
      </c>
    </row>
    <row r="25" spans="1:27" ht="18" x14ac:dyDescent="0.2">
      <c r="A25" s="29" t="s">
        <v>91</v>
      </c>
      <c r="B25" s="30">
        <v>120.1</v>
      </c>
      <c r="C25" s="31" t="s">
        <v>92</v>
      </c>
      <c r="D25" s="31" t="s">
        <v>90</v>
      </c>
      <c r="E25" s="32">
        <f>VLOOKUP(A25:A140,'[1]Doc prépa dgh collège'!$A$3:$Y$118,25,FALSE)</f>
        <v>751</v>
      </c>
      <c r="F25" s="33">
        <v>1</v>
      </c>
      <c r="G25" s="33">
        <v>783</v>
      </c>
      <c r="H25" s="33">
        <v>81</v>
      </c>
      <c r="I25" s="34">
        <v>19</v>
      </c>
      <c r="J25" s="34">
        <v>0</v>
      </c>
      <c r="K25" s="34">
        <v>21</v>
      </c>
      <c r="L25" s="34">
        <v>0</v>
      </c>
      <c r="M25" s="34">
        <v>0</v>
      </c>
      <c r="N25" s="34"/>
      <c r="O25" s="33"/>
      <c r="P25" s="35"/>
      <c r="Q25" s="33">
        <v>2</v>
      </c>
      <c r="R25" s="33">
        <v>17</v>
      </c>
      <c r="S25" s="34"/>
      <c r="T25" s="35">
        <v>19</v>
      </c>
      <c r="U25" s="33">
        <v>842</v>
      </c>
      <c r="V25" s="33">
        <f>Tableau32[[#This Row],[VENTILATION DE LA DGH]]-W25</f>
        <v>789</v>
      </c>
      <c r="W25" s="33">
        <v>53</v>
      </c>
      <c r="X25" s="36">
        <f>W25/Tableau32[[#This Row],[VENTILATION DE LA DGH]]*100</f>
        <v>6.2945368171021379</v>
      </c>
      <c r="Y25" s="35">
        <v>13</v>
      </c>
      <c r="Z25" s="35"/>
      <c r="AA25" s="33">
        <v>842</v>
      </c>
    </row>
    <row r="26" spans="1:27" ht="18" x14ac:dyDescent="0.2">
      <c r="A26" s="29" t="s">
        <v>93</v>
      </c>
      <c r="B26" s="30">
        <v>105.4</v>
      </c>
      <c r="C26" s="31" t="s">
        <v>94</v>
      </c>
      <c r="D26" s="31" t="s">
        <v>90</v>
      </c>
      <c r="E26" s="32">
        <f>VLOOKUP(A26:A141,'[1]Doc prépa dgh collège'!$A$3:$Y$118,25,FALSE)</f>
        <v>738</v>
      </c>
      <c r="F26" s="33">
        <v>1</v>
      </c>
      <c r="G26" s="33">
        <v>754</v>
      </c>
      <c r="H26" s="33">
        <v>78</v>
      </c>
      <c r="I26" s="34">
        <v>19</v>
      </c>
      <c r="J26" s="34">
        <v>0</v>
      </c>
      <c r="K26" s="34">
        <v>21</v>
      </c>
      <c r="L26" s="34">
        <v>18</v>
      </c>
      <c r="M26" s="34">
        <v>0</v>
      </c>
      <c r="N26" s="34"/>
      <c r="O26" s="33"/>
      <c r="P26" s="35"/>
      <c r="Q26" s="33">
        <v>4</v>
      </c>
      <c r="R26" s="33">
        <v>24</v>
      </c>
      <c r="S26" s="34"/>
      <c r="T26" s="35">
        <v>28</v>
      </c>
      <c r="U26" s="33">
        <v>840</v>
      </c>
      <c r="V26" s="33">
        <f>Tableau32[[#This Row],[VENTILATION DE LA DGH]]-W26</f>
        <v>760</v>
      </c>
      <c r="W26" s="33">
        <v>80</v>
      </c>
      <c r="X26" s="36">
        <f>W26/Tableau32[[#This Row],[VENTILATION DE LA DGH]]*100</f>
        <v>9.5238095238095237</v>
      </c>
      <c r="Y26" s="35">
        <v>12</v>
      </c>
      <c r="Z26" s="35"/>
      <c r="AA26" s="33">
        <v>840</v>
      </c>
    </row>
    <row r="27" spans="1:27" ht="18" x14ac:dyDescent="0.2">
      <c r="A27" s="29" t="s">
        <v>95</v>
      </c>
      <c r="B27" s="30">
        <v>130.69999999999999</v>
      </c>
      <c r="C27" s="31" t="s">
        <v>96</v>
      </c>
      <c r="D27" s="31" t="s">
        <v>97</v>
      </c>
      <c r="E27" s="32">
        <f>VLOOKUP(A27:A142,'[1]Doc prépa dgh collège'!$A$3:$Y$118,25,FALSE)</f>
        <v>492</v>
      </c>
      <c r="F27" s="33">
        <v>-1</v>
      </c>
      <c r="G27" s="33">
        <v>493</v>
      </c>
      <c r="H27" s="33">
        <v>51</v>
      </c>
      <c r="I27" s="34">
        <v>11</v>
      </c>
      <c r="J27" s="34">
        <v>0</v>
      </c>
      <c r="K27" s="34">
        <v>21</v>
      </c>
      <c r="L27" s="34">
        <v>0</v>
      </c>
      <c r="M27" s="34">
        <v>0</v>
      </c>
      <c r="N27" s="34"/>
      <c r="O27" s="33"/>
      <c r="P27" s="35"/>
      <c r="Q27" s="33">
        <v>4</v>
      </c>
      <c r="R27" s="33">
        <v>7</v>
      </c>
      <c r="S27" s="34"/>
      <c r="T27" s="35">
        <v>11</v>
      </c>
      <c r="U27" s="33">
        <v>536</v>
      </c>
      <c r="V27" s="33">
        <f>Tableau32[[#This Row],[VENTILATION DE LA DGH]]-W27</f>
        <v>490</v>
      </c>
      <c r="W27" s="33">
        <v>46</v>
      </c>
      <c r="X27" s="36">
        <f>W27/Tableau32[[#This Row],[VENTILATION DE LA DGH]]*100</f>
        <v>8.5820895522388057</v>
      </c>
      <c r="Y27" s="35">
        <v>8.5</v>
      </c>
      <c r="Z27" s="35"/>
      <c r="AA27" s="33">
        <v>536</v>
      </c>
    </row>
    <row r="28" spans="1:27" ht="18" x14ac:dyDescent="0.2">
      <c r="A28" s="29" t="s">
        <v>98</v>
      </c>
      <c r="B28" s="30">
        <v>115.9</v>
      </c>
      <c r="C28" s="31" t="s">
        <v>99</v>
      </c>
      <c r="D28" s="31" t="s">
        <v>100</v>
      </c>
      <c r="E28" s="32">
        <f>VLOOKUP(A28:A143,'[1]Doc prépa dgh collège'!$A$3:$Y$118,25,FALSE)</f>
        <v>465</v>
      </c>
      <c r="F28" s="33">
        <v>0</v>
      </c>
      <c r="G28" s="33">
        <v>493</v>
      </c>
      <c r="H28" s="33">
        <v>51</v>
      </c>
      <c r="I28" s="34">
        <v>11</v>
      </c>
      <c r="J28" s="34">
        <v>0</v>
      </c>
      <c r="K28" s="34">
        <v>21</v>
      </c>
      <c r="L28" s="34">
        <v>0</v>
      </c>
      <c r="M28" s="34">
        <v>0</v>
      </c>
      <c r="N28" s="34"/>
      <c r="O28" s="33"/>
      <c r="P28" s="35"/>
      <c r="Q28" s="33">
        <v>0</v>
      </c>
      <c r="R28" s="33">
        <v>12</v>
      </c>
      <c r="S28" s="34"/>
      <c r="T28" s="35">
        <v>12</v>
      </c>
      <c r="U28" s="33">
        <v>537</v>
      </c>
      <c r="V28" s="33">
        <f>Tableau32[[#This Row],[VENTILATION DE LA DGH]]-W28</f>
        <v>504</v>
      </c>
      <c r="W28" s="33">
        <v>33</v>
      </c>
      <c r="X28" s="36">
        <f>W28/Tableau32[[#This Row],[VENTILATION DE LA DGH]]*100</f>
        <v>6.1452513966480442</v>
      </c>
      <c r="Y28" s="35">
        <v>8</v>
      </c>
      <c r="Z28" s="35"/>
      <c r="AA28" s="33">
        <v>537</v>
      </c>
    </row>
    <row r="29" spans="1:27" ht="18" x14ac:dyDescent="0.2">
      <c r="A29" s="29" t="s">
        <v>101</v>
      </c>
      <c r="B29" s="30">
        <v>119.1</v>
      </c>
      <c r="C29" s="31" t="s">
        <v>102</v>
      </c>
      <c r="D29" s="31" t="s">
        <v>103</v>
      </c>
      <c r="E29" s="32">
        <f>VLOOKUP(A29:A144,'[1]Doc prépa dgh collège'!$A$3:$Y$118,25,FALSE)</f>
        <v>559</v>
      </c>
      <c r="F29" s="33">
        <v>0</v>
      </c>
      <c r="G29" s="33">
        <v>580</v>
      </c>
      <c r="H29" s="33">
        <v>60</v>
      </c>
      <c r="I29" s="34">
        <v>15</v>
      </c>
      <c r="J29" s="34">
        <v>0</v>
      </c>
      <c r="K29" s="34">
        <v>21</v>
      </c>
      <c r="L29" s="34">
        <v>0</v>
      </c>
      <c r="M29" s="34">
        <v>0</v>
      </c>
      <c r="N29" s="34"/>
      <c r="O29" s="33"/>
      <c r="P29" s="35"/>
      <c r="Q29" s="33">
        <v>4</v>
      </c>
      <c r="R29" s="33">
        <v>13</v>
      </c>
      <c r="S29" s="34"/>
      <c r="T29" s="35">
        <v>17</v>
      </c>
      <c r="U29" s="33">
        <v>633</v>
      </c>
      <c r="V29" s="33">
        <f>Tableau32[[#This Row],[VENTILATION DE LA DGH]]-W29</f>
        <v>593</v>
      </c>
      <c r="W29" s="33">
        <v>40</v>
      </c>
      <c r="X29" s="36">
        <f>W29/Tableau32[[#This Row],[VENTILATION DE LA DGH]]*100</f>
        <v>6.3191153238546596</v>
      </c>
      <c r="Y29" s="35">
        <v>10</v>
      </c>
      <c r="Z29" s="35"/>
      <c r="AA29" s="33">
        <v>633</v>
      </c>
    </row>
    <row r="30" spans="1:27" ht="18" x14ac:dyDescent="0.2">
      <c r="A30" s="29" t="s">
        <v>104</v>
      </c>
      <c r="B30" s="30">
        <v>116.1</v>
      </c>
      <c r="C30" s="31" t="s">
        <v>105</v>
      </c>
      <c r="D30" s="31" t="s">
        <v>103</v>
      </c>
      <c r="E30" s="32">
        <f>VLOOKUP(A30:A145,'[1]Doc prépa dgh collège'!$A$3:$Y$118,25,FALSE)</f>
        <v>535</v>
      </c>
      <c r="F30" s="33">
        <v>1</v>
      </c>
      <c r="G30" s="33">
        <v>551</v>
      </c>
      <c r="H30" s="33">
        <v>57</v>
      </c>
      <c r="I30" s="34">
        <v>15</v>
      </c>
      <c r="J30" s="34">
        <v>0</v>
      </c>
      <c r="K30" s="34">
        <v>21</v>
      </c>
      <c r="L30" s="34">
        <v>0</v>
      </c>
      <c r="M30" s="34">
        <v>0</v>
      </c>
      <c r="N30" s="34"/>
      <c r="O30" s="33"/>
      <c r="P30" s="35"/>
      <c r="Q30" s="33">
        <v>2</v>
      </c>
      <c r="R30" s="33">
        <v>13</v>
      </c>
      <c r="S30" s="34">
        <v>5</v>
      </c>
      <c r="T30" s="35">
        <v>20</v>
      </c>
      <c r="U30" s="33">
        <v>607</v>
      </c>
      <c r="V30" s="33">
        <f>Tableau32[[#This Row],[VENTILATION DE LA DGH]]-W30</f>
        <v>576</v>
      </c>
      <c r="W30" s="33">
        <v>31</v>
      </c>
      <c r="X30" s="36">
        <f>W30/Tableau32[[#This Row],[VENTILATION DE LA DGH]]*100</f>
        <v>5.1070840197693572</v>
      </c>
      <c r="Y30" s="35">
        <v>9</v>
      </c>
      <c r="Z30" s="35"/>
      <c r="AA30" s="33">
        <v>607</v>
      </c>
    </row>
    <row r="31" spans="1:27" ht="18" x14ac:dyDescent="0.2">
      <c r="A31" s="29" t="s">
        <v>106</v>
      </c>
      <c r="B31" s="30">
        <v>117.1</v>
      </c>
      <c r="C31" s="31" t="s">
        <v>107</v>
      </c>
      <c r="D31" s="31" t="s">
        <v>108</v>
      </c>
      <c r="E31" s="32">
        <f>VLOOKUP(A31:A146,'[1]Doc prépa dgh collège'!$A$3:$Y$118,25,FALSE)</f>
        <v>649</v>
      </c>
      <c r="F31" s="33">
        <v>0</v>
      </c>
      <c r="G31" s="33">
        <v>673</v>
      </c>
      <c r="H31" s="33">
        <v>66</v>
      </c>
      <c r="I31" s="34">
        <v>16</v>
      </c>
      <c r="J31" s="34">
        <v>0</v>
      </c>
      <c r="K31" s="34">
        <v>21</v>
      </c>
      <c r="L31" s="34">
        <v>0</v>
      </c>
      <c r="M31" s="34">
        <v>0</v>
      </c>
      <c r="N31" s="34"/>
      <c r="O31" s="33"/>
      <c r="P31" s="35"/>
      <c r="Q31" s="33">
        <v>6</v>
      </c>
      <c r="R31" s="33">
        <v>16</v>
      </c>
      <c r="S31" s="34"/>
      <c r="T31" s="35">
        <v>22</v>
      </c>
      <c r="U31" s="33">
        <v>732</v>
      </c>
      <c r="V31" s="33">
        <f>Tableau32[[#This Row],[VENTILATION DE LA DGH]]-W31</f>
        <v>668</v>
      </c>
      <c r="W31" s="33">
        <v>64</v>
      </c>
      <c r="X31" s="36">
        <f>W31/Tableau32[[#This Row],[VENTILATION DE LA DGH]]*100</f>
        <v>8.7431693989071047</v>
      </c>
      <c r="Y31" s="35">
        <v>11</v>
      </c>
      <c r="Z31" s="35"/>
      <c r="AA31" s="33">
        <v>732</v>
      </c>
    </row>
    <row r="32" spans="1:27" ht="18" x14ac:dyDescent="0.2">
      <c r="A32" s="29" t="s">
        <v>109</v>
      </c>
      <c r="B32" s="30">
        <v>138</v>
      </c>
      <c r="C32" s="31" t="s">
        <v>110</v>
      </c>
      <c r="D32" s="31" t="s">
        <v>111</v>
      </c>
      <c r="E32" s="32">
        <f>VLOOKUP(A32:A147,'[1]Doc prépa dgh collège'!$A$3:$Y$118,25,FALSE)</f>
        <v>587</v>
      </c>
      <c r="F32" s="33">
        <v>0</v>
      </c>
      <c r="G32" s="33">
        <v>609</v>
      </c>
      <c r="H32" s="33">
        <v>63</v>
      </c>
      <c r="I32" s="34">
        <v>15</v>
      </c>
      <c r="J32" s="34">
        <v>0</v>
      </c>
      <c r="K32" s="34">
        <v>0</v>
      </c>
      <c r="L32" s="34">
        <v>0</v>
      </c>
      <c r="M32" s="34">
        <v>0</v>
      </c>
      <c r="N32" s="34"/>
      <c r="O32" s="33"/>
      <c r="P32" s="35"/>
      <c r="Q32" s="33">
        <v>4</v>
      </c>
      <c r="R32" s="33">
        <v>5</v>
      </c>
      <c r="S32" s="34"/>
      <c r="T32" s="35">
        <v>9</v>
      </c>
      <c r="U32" s="33">
        <v>633</v>
      </c>
      <c r="V32" s="33">
        <f>Tableau32[[#This Row],[VENTILATION DE LA DGH]]-W32</f>
        <v>588</v>
      </c>
      <c r="W32" s="33">
        <v>45</v>
      </c>
      <c r="X32" s="36">
        <f>W32/Tableau32[[#This Row],[VENTILATION DE LA DGH]]*100</f>
        <v>7.109004739336493</v>
      </c>
      <c r="Y32" s="35">
        <v>9</v>
      </c>
      <c r="Z32" s="35"/>
      <c r="AA32" s="33">
        <v>633</v>
      </c>
    </row>
    <row r="33" spans="1:27" ht="18" x14ac:dyDescent="0.2">
      <c r="A33" s="29" t="s">
        <v>112</v>
      </c>
      <c r="B33" s="30">
        <v>115.3</v>
      </c>
      <c r="C33" s="31" t="s">
        <v>113</v>
      </c>
      <c r="D33" s="31" t="s">
        <v>114</v>
      </c>
      <c r="E33" s="32">
        <f>VLOOKUP(A33:A148,'[1]Doc prépa dgh collège'!$A$3:$Y$118,25,FALSE)</f>
        <v>585</v>
      </c>
      <c r="F33" s="33">
        <v>1</v>
      </c>
      <c r="G33" s="33">
        <v>609</v>
      </c>
      <c r="H33" s="33">
        <v>63</v>
      </c>
      <c r="I33" s="34">
        <v>16</v>
      </c>
      <c r="J33" s="34">
        <v>0</v>
      </c>
      <c r="K33" s="34">
        <v>21</v>
      </c>
      <c r="L33" s="34">
        <v>0</v>
      </c>
      <c r="M33" s="34">
        <v>0</v>
      </c>
      <c r="N33" s="34"/>
      <c r="O33" s="33"/>
      <c r="P33" s="35"/>
      <c r="Q33" s="33">
        <v>4</v>
      </c>
      <c r="R33" s="33">
        <v>15</v>
      </c>
      <c r="S33" s="34"/>
      <c r="T33" s="35">
        <v>19</v>
      </c>
      <c r="U33" s="33">
        <v>665</v>
      </c>
      <c r="V33" s="33">
        <f>Tableau32[[#This Row],[VENTILATION DE LA DGH]]-W33</f>
        <v>597</v>
      </c>
      <c r="W33" s="33">
        <v>68</v>
      </c>
      <c r="X33" s="36">
        <f>W33/Tableau32[[#This Row],[VENTILATION DE LA DGH]]*100</f>
        <v>10.225563909774436</v>
      </c>
      <c r="Y33" s="35">
        <v>9.5</v>
      </c>
      <c r="Z33" s="35"/>
      <c r="AA33" s="33">
        <v>665</v>
      </c>
    </row>
    <row r="34" spans="1:27" ht="18" x14ac:dyDescent="0.2">
      <c r="A34" s="29" t="s">
        <v>115</v>
      </c>
      <c r="B34" s="30">
        <v>114.9</v>
      </c>
      <c r="C34" s="31" t="s">
        <v>116</v>
      </c>
      <c r="D34" s="31" t="s">
        <v>117</v>
      </c>
      <c r="E34" s="32">
        <f>VLOOKUP(A34:A149,'[1]Doc prépa dgh collège'!$A$3:$Y$118,25,FALSE)</f>
        <v>519</v>
      </c>
      <c r="F34" s="33">
        <v>-1</v>
      </c>
      <c r="G34" s="33">
        <v>522</v>
      </c>
      <c r="H34" s="33">
        <v>54</v>
      </c>
      <c r="I34" s="34">
        <v>12</v>
      </c>
      <c r="J34" s="34">
        <v>0</v>
      </c>
      <c r="K34" s="34">
        <v>0</v>
      </c>
      <c r="L34" s="34">
        <v>0</v>
      </c>
      <c r="M34" s="34">
        <v>0</v>
      </c>
      <c r="N34" s="34"/>
      <c r="O34" s="33"/>
      <c r="P34" s="35"/>
      <c r="Q34" s="33">
        <v>4</v>
      </c>
      <c r="R34" s="33">
        <v>13</v>
      </c>
      <c r="S34" s="34">
        <v>5</v>
      </c>
      <c r="T34" s="35">
        <v>22</v>
      </c>
      <c r="U34" s="33">
        <v>556</v>
      </c>
      <c r="V34" s="33">
        <f>Tableau32[[#This Row],[VENTILATION DE LA DGH]]-W34</f>
        <v>492</v>
      </c>
      <c r="W34" s="33">
        <v>64</v>
      </c>
      <c r="X34" s="36">
        <f>W34/Tableau32[[#This Row],[VENTILATION DE LA DGH]]*100</f>
        <v>11.510791366906476</v>
      </c>
      <c r="Y34" s="35">
        <v>9</v>
      </c>
      <c r="Z34" s="35"/>
      <c r="AA34" s="33">
        <v>556</v>
      </c>
    </row>
    <row r="35" spans="1:27" ht="18" x14ac:dyDescent="0.2">
      <c r="A35" s="29" t="s">
        <v>118</v>
      </c>
      <c r="B35" s="30">
        <v>110.2</v>
      </c>
      <c r="C35" s="31" t="s">
        <v>119</v>
      </c>
      <c r="D35" s="31" t="s">
        <v>120</v>
      </c>
      <c r="E35" s="32">
        <f>VLOOKUP(A35:A150,'[1]Doc prépa dgh collège'!$A$3:$Y$118,25,FALSE)</f>
        <v>613</v>
      </c>
      <c r="F35" s="33">
        <v>1</v>
      </c>
      <c r="G35" s="33">
        <v>667</v>
      </c>
      <c r="H35" s="33">
        <v>69</v>
      </c>
      <c r="I35" s="34">
        <v>16</v>
      </c>
      <c r="J35" s="34">
        <v>0</v>
      </c>
      <c r="K35" s="34">
        <v>21</v>
      </c>
      <c r="L35" s="34">
        <v>0</v>
      </c>
      <c r="M35" s="34">
        <v>0</v>
      </c>
      <c r="N35" s="34"/>
      <c r="O35" s="33"/>
      <c r="P35" s="35"/>
      <c r="Q35" s="33">
        <v>2</v>
      </c>
      <c r="R35" s="33">
        <v>18</v>
      </c>
      <c r="S35" s="34"/>
      <c r="T35" s="35">
        <v>20</v>
      </c>
      <c r="U35" s="33">
        <v>724</v>
      </c>
      <c r="V35" s="33">
        <f>Tableau32[[#This Row],[VENTILATION DE LA DGH]]-W35</f>
        <v>670</v>
      </c>
      <c r="W35" s="33">
        <v>54</v>
      </c>
      <c r="X35" s="36">
        <f>W35/Tableau32[[#This Row],[VENTILATION DE LA DGH]]*100</f>
        <v>7.4585635359116029</v>
      </c>
      <c r="Y35" s="35">
        <v>10.5</v>
      </c>
      <c r="Z35" s="35"/>
      <c r="AA35" s="33">
        <v>724</v>
      </c>
    </row>
    <row r="36" spans="1:27" ht="18" x14ac:dyDescent="0.2">
      <c r="A36" s="29" t="s">
        <v>121</v>
      </c>
      <c r="B36" s="30">
        <v>113.9</v>
      </c>
      <c r="C36" s="31" t="s">
        <v>122</v>
      </c>
      <c r="D36" s="31" t="s">
        <v>123</v>
      </c>
      <c r="E36" s="32">
        <f>VLOOKUP(A36:A151,'[1]Doc prépa dgh collège'!$A$3:$Y$118,25,FALSE)</f>
        <v>405</v>
      </c>
      <c r="F36" s="33">
        <v>1</v>
      </c>
      <c r="G36" s="33">
        <v>464</v>
      </c>
      <c r="H36" s="33">
        <v>48</v>
      </c>
      <c r="I36" s="34">
        <v>11</v>
      </c>
      <c r="J36" s="34">
        <v>0</v>
      </c>
      <c r="K36" s="34">
        <v>21</v>
      </c>
      <c r="L36" s="34">
        <v>0</v>
      </c>
      <c r="M36" s="34">
        <v>0</v>
      </c>
      <c r="N36" s="34"/>
      <c r="O36" s="33"/>
      <c r="P36" s="35"/>
      <c r="Q36" s="33">
        <v>0</v>
      </c>
      <c r="R36" s="33">
        <v>11</v>
      </c>
      <c r="S36" s="34"/>
      <c r="T36" s="35">
        <v>11</v>
      </c>
      <c r="U36" s="33">
        <v>507</v>
      </c>
      <c r="V36" s="33">
        <f>Tableau32[[#This Row],[VENTILATION DE LA DGH]]-W36</f>
        <v>468</v>
      </c>
      <c r="W36" s="33">
        <v>39</v>
      </c>
      <c r="X36" s="36">
        <f>W36/Tableau32[[#This Row],[VENTILATION DE LA DGH]]*100</f>
        <v>7.6923076923076925</v>
      </c>
      <c r="Y36" s="35">
        <v>7.5</v>
      </c>
      <c r="Z36" s="35"/>
      <c r="AA36" s="33">
        <v>507</v>
      </c>
    </row>
    <row r="37" spans="1:27" ht="18" x14ac:dyDescent="0.2">
      <c r="A37" s="29" t="s">
        <v>124</v>
      </c>
      <c r="B37" s="30">
        <v>100.7</v>
      </c>
      <c r="C37" s="31" t="s">
        <v>125</v>
      </c>
      <c r="D37" s="31" t="s">
        <v>123</v>
      </c>
      <c r="E37" s="32">
        <f>VLOOKUP(A37:A152,'[1]Doc prépa dgh collège'!$A$3:$Y$118,25,FALSE)</f>
        <v>407</v>
      </c>
      <c r="F37" s="33">
        <v>1</v>
      </c>
      <c r="G37" s="33">
        <v>441</v>
      </c>
      <c r="H37" s="33">
        <v>42</v>
      </c>
      <c r="I37" s="34">
        <v>11</v>
      </c>
      <c r="J37" s="34">
        <v>0</v>
      </c>
      <c r="K37" s="34">
        <v>0</v>
      </c>
      <c r="L37" s="34">
        <v>18</v>
      </c>
      <c r="M37" s="34">
        <v>0</v>
      </c>
      <c r="N37" s="34"/>
      <c r="O37" s="33"/>
      <c r="P37" s="35"/>
      <c r="Q37" s="33">
        <v>4</v>
      </c>
      <c r="R37" s="33">
        <v>15</v>
      </c>
      <c r="S37" s="34"/>
      <c r="T37" s="35">
        <v>19</v>
      </c>
      <c r="U37" s="33">
        <v>489</v>
      </c>
      <c r="V37" s="33">
        <f>Tableau32[[#This Row],[VENTILATION DE LA DGH]]-W37</f>
        <v>446</v>
      </c>
      <c r="W37" s="33">
        <v>43</v>
      </c>
      <c r="X37" s="36">
        <f>W37/Tableau32[[#This Row],[VENTILATION DE LA DGH]]*100</f>
        <v>8.7934560327198366</v>
      </c>
      <c r="Y37" s="35">
        <v>7</v>
      </c>
      <c r="Z37" s="35"/>
      <c r="AA37" s="33">
        <v>489</v>
      </c>
    </row>
    <row r="38" spans="1:27" ht="18" x14ac:dyDescent="0.2">
      <c r="A38" s="29" t="s">
        <v>126</v>
      </c>
      <c r="B38" s="30">
        <v>105.2</v>
      </c>
      <c r="C38" s="31" t="s">
        <v>127</v>
      </c>
      <c r="D38" s="31" t="s">
        <v>123</v>
      </c>
      <c r="E38" s="32">
        <f>VLOOKUP(A38:A153,'[1]Doc prépa dgh collège'!$A$3:$Y$118,25,FALSE)</f>
        <v>483</v>
      </c>
      <c r="F38" s="33">
        <v>2</v>
      </c>
      <c r="G38" s="33">
        <v>522</v>
      </c>
      <c r="H38" s="33">
        <v>54</v>
      </c>
      <c r="I38" s="34">
        <v>12</v>
      </c>
      <c r="J38" s="34">
        <v>0</v>
      </c>
      <c r="K38" s="34">
        <v>21</v>
      </c>
      <c r="L38" s="34">
        <v>0</v>
      </c>
      <c r="M38" s="34">
        <v>0</v>
      </c>
      <c r="N38" s="34"/>
      <c r="O38" s="33"/>
      <c r="P38" s="35"/>
      <c r="Q38" s="33">
        <v>2</v>
      </c>
      <c r="R38" s="33">
        <v>16</v>
      </c>
      <c r="S38" s="34"/>
      <c r="T38" s="35">
        <v>18</v>
      </c>
      <c r="U38" s="33">
        <v>573</v>
      </c>
      <c r="V38" s="33">
        <f>Tableau32[[#This Row],[VENTILATION DE LA DGH]]-W38</f>
        <v>538</v>
      </c>
      <c r="W38" s="33">
        <v>35</v>
      </c>
      <c r="X38" s="36">
        <f>W38/Tableau32[[#This Row],[VENTILATION DE LA DGH]]*100</f>
        <v>6.1082024432809776</v>
      </c>
      <c r="Y38" s="35">
        <v>8</v>
      </c>
      <c r="Z38" s="35"/>
      <c r="AA38" s="33">
        <v>573</v>
      </c>
    </row>
    <row r="39" spans="1:27" ht="18" x14ac:dyDescent="0.2">
      <c r="A39" s="29" t="s">
        <v>128</v>
      </c>
      <c r="B39" s="30">
        <v>126.3</v>
      </c>
      <c r="C39" s="31" t="s">
        <v>129</v>
      </c>
      <c r="D39" s="31" t="s">
        <v>130</v>
      </c>
      <c r="E39" s="32">
        <f>VLOOKUP(A39:A154,'[1]Doc prépa dgh collège'!$A$3:$Y$118,25,FALSE)</f>
        <v>767</v>
      </c>
      <c r="F39" s="33">
        <v>1</v>
      </c>
      <c r="G39" s="33">
        <v>783</v>
      </c>
      <c r="H39" s="33">
        <v>81</v>
      </c>
      <c r="I39" s="34">
        <v>20</v>
      </c>
      <c r="J39" s="34">
        <v>0</v>
      </c>
      <c r="K39" s="34">
        <v>21</v>
      </c>
      <c r="L39" s="34">
        <v>0</v>
      </c>
      <c r="M39" s="34">
        <v>0</v>
      </c>
      <c r="N39" s="34"/>
      <c r="O39" s="33"/>
      <c r="P39" s="35"/>
      <c r="Q39" s="33">
        <v>4</v>
      </c>
      <c r="R39" s="33">
        <v>14</v>
      </c>
      <c r="S39" s="34">
        <v>5</v>
      </c>
      <c r="T39" s="35">
        <v>23</v>
      </c>
      <c r="U39" s="33">
        <v>847</v>
      </c>
      <c r="V39" s="33">
        <f>Tableau32[[#This Row],[VENTILATION DE LA DGH]]-W39</f>
        <v>796</v>
      </c>
      <c r="W39" s="33">
        <v>51</v>
      </c>
      <c r="X39" s="36">
        <f>W39/Tableau32[[#This Row],[VENTILATION DE LA DGH]]*100</f>
        <v>6.0212514757969302</v>
      </c>
      <c r="Y39" s="35">
        <v>15</v>
      </c>
      <c r="Z39" s="35"/>
      <c r="AA39" s="33">
        <v>847</v>
      </c>
    </row>
    <row r="40" spans="1:27" ht="18" x14ac:dyDescent="0.2">
      <c r="A40" s="29" t="s">
        <v>131</v>
      </c>
      <c r="B40" s="30">
        <v>120.5</v>
      </c>
      <c r="C40" s="31" t="s">
        <v>132</v>
      </c>
      <c r="D40" s="31" t="s">
        <v>133</v>
      </c>
      <c r="E40" s="32">
        <f>VLOOKUP(A40:A155,'[1]Doc prépa dgh collège'!$A$3:$Y$118,25,FALSE)</f>
        <v>806</v>
      </c>
      <c r="F40" s="33">
        <v>0</v>
      </c>
      <c r="G40" s="33">
        <v>812</v>
      </c>
      <c r="H40" s="33">
        <v>84</v>
      </c>
      <c r="I40" s="34">
        <v>19</v>
      </c>
      <c r="J40" s="34">
        <v>0</v>
      </c>
      <c r="K40" s="34">
        <v>21</v>
      </c>
      <c r="L40" s="34">
        <v>18</v>
      </c>
      <c r="M40" s="34">
        <v>0</v>
      </c>
      <c r="N40" s="34"/>
      <c r="O40" s="33"/>
      <c r="P40" s="35"/>
      <c r="Q40" s="33">
        <v>2</v>
      </c>
      <c r="R40" s="33">
        <v>18</v>
      </c>
      <c r="S40" s="34"/>
      <c r="T40" s="35">
        <v>20</v>
      </c>
      <c r="U40" s="33">
        <v>890</v>
      </c>
      <c r="V40" s="33">
        <f>Tableau32[[#This Row],[VENTILATION DE LA DGH]]-W40</f>
        <v>839</v>
      </c>
      <c r="W40" s="33">
        <v>51</v>
      </c>
      <c r="X40" s="36">
        <f>W40/Tableau32[[#This Row],[VENTILATION DE LA DGH]]*100</f>
        <v>5.7303370786516847</v>
      </c>
      <c r="Y40" s="35">
        <v>14</v>
      </c>
      <c r="Z40" s="35"/>
      <c r="AA40" s="33">
        <v>890</v>
      </c>
    </row>
    <row r="41" spans="1:27" ht="18" x14ac:dyDescent="0.2">
      <c r="A41" s="29" t="s">
        <v>134</v>
      </c>
      <c r="B41" s="30">
        <v>123.3</v>
      </c>
      <c r="C41" s="31" t="s">
        <v>135</v>
      </c>
      <c r="D41" s="31" t="s">
        <v>133</v>
      </c>
      <c r="E41" s="32">
        <f>VLOOKUP(A41:A156,'[1]Doc prépa dgh collège'!$A$3:$Y$118,25,FALSE)</f>
        <v>624</v>
      </c>
      <c r="F41" s="33">
        <v>0</v>
      </c>
      <c r="G41" s="33">
        <v>638</v>
      </c>
      <c r="H41" s="33">
        <v>66</v>
      </c>
      <c r="I41" s="34">
        <v>16</v>
      </c>
      <c r="J41" s="34">
        <v>0</v>
      </c>
      <c r="K41" s="34">
        <v>0</v>
      </c>
      <c r="L41" s="34">
        <v>0</v>
      </c>
      <c r="M41" s="34">
        <v>21</v>
      </c>
      <c r="N41" s="34"/>
      <c r="O41" s="33"/>
      <c r="P41" s="35"/>
      <c r="Q41" s="33">
        <v>2</v>
      </c>
      <c r="R41" s="33">
        <v>12</v>
      </c>
      <c r="S41" s="34"/>
      <c r="T41" s="35">
        <v>14</v>
      </c>
      <c r="U41" s="33">
        <v>689</v>
      </c>
      <c r="V41" s="33">
        <f>Tableau32[[#This Row],[VENTILATION DE LA DGH]]-W41</f>
        <v>643</v>
      </c>
      <c r="W41" s="33">
        <v>46</v>
      </c>
      <c r="X41" s="36">
        <f>W41/Tableau32[[#This Row],[VENTILATION DE LA DGH]]*100</f>
        <v>6.6763425253991286</v>
      </c>
      <c r="Y41" s="35">
        <v>11</v>
      </c>
      <c r="Z41" s="35"/>
      <c r="AA41" s="33">
        <v>689</v>
      </c>
    </row>
    <row r="42" spans="1:27" ht="18" x14ac:dyDescent="0.2">
      <c r="A42" s="29" t="s">
        <v>136</v>
      </c>
      <c r="B42" s="30">
        <v>111</v>
      </c>
      <c r="C42" s="31" t="s">
        <v>137</v>
      </c>
      <c r="D42" s="31" t="s">
        <v>138</v>
      </c>
      <c r="E42" s="32">
        <f>VLOOKUP(A42:A157,'[1]Doc prépa dgh collège'!$A$3:$Y$118,25,FALSE)</f>
        <v>579</v>
      </c>
      <c r="F42" s="33">
        <v>-1</v>
      </c>
      <c r="G42" s="33">
        <v>609</v>
      </c>
      <c r="H42" s="33">
        <v>63</v>
      </c>
      <c r="I42" s="34">
        <v>15</v>
      </c>
      <c r="J42" s="34">
        <v>0</v>
      </c>
      <c r="K42" s="34">
        <v>0</v>
      </c>
      <c r="L42" s="34">
        <v>0</v>
      </c>
      <c r="M42" s="34">
        <v>0</v>
      </c>
      <c r="N42" s="34"/>
      <c r="O42" s="33"/>
      <c r="P42" s="35"/>
      <c r="Q42" s="33">
        <v>4</v>
      </c>
      <c r="R42" s="33">
        <v>17</v>
      </c>
      <c r="S42" s="34">
        <v>15</v>
      </c>
      <c r="T42" s="35">
        <v>36</v>
      </c>
      <c r="U42" s="33">
        <v>660</v>
      </c>
      <c r="V42" s="33">
        <f>Tableau32[[#This Row],[VENTILATION DE LA DGH]]-W42</f>
        <v>602</v>
      </c>
      <c r="W42" s="33">
        <v>58</v>
      </c>
      <c r="X42" s="36">
        <f>W42/Tableau32[[#This Row],[VENTILATION DE LA DGH]]*100</f>
        <v>8.7878787878787872</v>
      </c>
      <c r="Y42" s="35">
        <v>10.5</v>
      </c>
      <c r="Z42" s="35"/>
      <c r="AA42" s="33">
        <v>660</v>
      </c>
    </row>
    <row r="43" spans="1:27" ht="18" x14ac:dyDescent="0.2">
      <c r="A43" s="29" t="s">
        <v>139</v>
      </c>
      <c r="B43" s="30">
        <v>136.69999999999999</v>
      </c>
      <c r="C43" s="31" t="s">
        <v>140</v>
      </c>
      <c r="D43" s="31" t="s">
        <v>141</v>
      </c>
      <c r="E43" s="32">
        <f>VLOOKUP(A43:A158,'[1]Doc prépa dgh collège'!$A$3:$Y$118,25,FALSE)</f>
        <v>590</v>
      </c>
      <c r="F43" s="33">
        <v>-1</v>
      </c>
      <c r="G43" s="33">
        <v>638</v>
      </c>
      <c r="H43" s="33">
        <v>66</v>
      </c>
      <c r="I43" s="34">
        <v>17</v>
      </c>
      <c r="J43" s="34">
        <v>0</v>
      </c>
      <c r="K43" s="34">
        <v>0</v>
      </c>
      <c r="L43" s="34">
        <v>0</v>
      </c>
      <c r="M43" s="34">
        <v>0</v>
      </c>
      <c r="N43" s="34"/>
      <c r="O43" s="33"/>
      <c r="P43" s="35"/>
      <c r="Q43" s="33">
        <v>0</v>
      </c>
      <c r="R43" s="33">
        <v>6</v>
      </c>
      <c r="S43" s="34"/>
      <c r="T43" s="35">
        <v>6</v>
      </c>
      <c r="U43" s="33">
        <v>661</v>
      </c>
      <c r="V43" s="33">
        <f>Tableau32[[#This Row],[VENTILATION DE LA DGH]]-W43</f>
        <v>624</v>
      </c>
      <c r="W43" s="33">
        <v>37</v>
      </c>
      <c r="X43" s="36">
        <f>W43/Tableau32[[#This Row],[VENTILATION DE LA DGH]]*100</f>
        <v>5.5975794251134641</v>
      </c>
      <c r="Y43" s="35">
        <v>11</v>
      </c>
      <c r="Z43" s="35"/>
      <c r="AA43" s="33">
        <v>661</v>
      </c>
    </row>
    <row r="44" spans="1:27" ht="18" x14ac:dyDescent="0.2">
      <c r="A44" s="29" t="s">
        <v>142</v>
      </c>
      <c r="B44" s="30">
        <v>134.69999999999999</v>
      </c>
      <c r="C44" s="31" t="s">
        <v>143</v>
      </c>
      <c r="D44" s="31" t="s">
        <v>144</v>
      </c>
      <c r="E44" s="32">
        <f>VLOOKUP(A44:A159,'[1]Doc prépa dgh collège'!$A$3:$Y$118,25,FALSE)</f>
        <v>436</v>
      </c>
      <c r="F44" s="33">
        <v>0</v>
      </c>
      <c r="G44" s="33">
        <v>464</v>
      </c>
      <c r="H44" s="33">
        <v>48</v>
      </c>
      <c r="I44" s="34">
        <v>11</v>
      </c>
      <c r="J44" s="34">
        <v>0</v>
      </c>
      <c r="K44" s="34">
        <v>0</v>
      </c>
      <c r="L44" s="34">
        <v>18</v>
      </c>
      <c r="M44" s="34">
        <v>0</v>
      </c>
      <c r="N44" s="34"/>
      <c r="O44" s="33"/>
      <c r="P44" s="35"/>
      <c r="Q44" s="33">
        <v>0</v>
      </c>
      <c r="R44" s="33">
        <v>5</v>
      </c>
      <c r="S44" s="34"/>
      <c r="T44" s="35">
        <v>5</v>
      </c>
      <c r="U44" s="33">
        <v>498</v>
      </c>
      <c r="V44" s="33">
        <f>Tableau32[[#This Row],[VENTILATION DE LA DGH]]-W44</f>
        <v>473</v>
      </c>
      <c r="W44" s="33">
        <v>25</v>
      </c>
      <c r="X44" s="36">
        <f>W44/Tableau32[[#This Row],[VENTILATION DE LA DGH]]*100</f>
        <v>5.0200803212851408</v>
      </c>
      <c r="Y44" s="35">
        <v>7.5</v>
      </c>
      <c r="Z44" s="35"/>
      <c r="AA44" s="33">
        <v>498</v>
      </c>
    </row>
    <row r="45" spans="1:27" ht="18" x14ac:dyDescent="0.2">
      <c r="A45" s="37" t="s">
        <v>145</v>
      </c>
      <c r="B45" s="38">
        <v>110.9</v>
      </c>
      <c r="C45" s="39" t="s">
        <v>146</v>
      </c>
      <c r="D45" s="39" t="s">
        <v>144</v>
      </c>
      <c r="E45" s="40">
        <f>VLOOKUP(A45:A160,'[1]Doc prépa dgh collège'!$A$3:$Y$118,25,FALSE)</f>
        <v>591</v>
      </c>
      <c r="F45" s="41">
        <v>-1</v>
      </c>
      <c r="G45" s="41">
        <v>609</v>
      </c>
      <c r="H45" s="41">
        <v>63</v>
      </c>
      <c r="I45" s="42">
        <v>15</v>
      </c>
      <c r="J45" s="42">
        <v>0</v>
      </c>
      <c r="K45" s="42">
        <v>21</v>
      </c>
      <c r="L45" s="42">
        <v>0</v>
      </c>
      <c r="M45" s="42">
        <v>0</v>
      </c>
      <c r="N45" s="42"/>
      <c r="O45" s="41"/>
      <c r="P45" s="43"/>
      <c r="Q45" s="41">
        <v>4</v>
      </c>
      <c r="R45" s="41">
        <v>17</v>
      </c>
      <c r="S45" s="42"/>
      <c r="T45" s="43">
        <v>21</v>
      </c>
      <c r="U45" s="41">
        <v>666</v>
      </c>
      <c r="V45" s="41">
        <f>Tableau32[[#This Row],[VENTILATION DE LA DGH]]-W45</f>
        <v>623</v>
      </c>
      <c r="W45" s="41">
        <v>43</v>
      </c>
      <c r="X45" s="44">
        <f>W45/Tableau32[[#This Row],[VENTILATION DE LA DGH]]*100</f>
        <v>6.4564564564564568</v>
      </c>
      <c r="Y45" s="43">
        <v>11</v>
      </c>
      <c r="Z45" s="43"/>
      <c r="AA45" s="41">
        <v>666</v>
      </c>
    </row>
    <row r="46" spans="1:27" ht="18" x14ac:dyDescent="0.2">
      <c r="A46" s="29" t="s">
        <v>147</v>
      </c>
      <c r="B46" s="30">
        <v>131.19999999999999</v>
      </c>
      <c r="C46" s="31" t="s">
        <v>148</v>
      </c>
      <c r="D46" s="31" t="s">
        <v>149</v>
      </c>
      <c r="E46" s="32">
        <f>VLOOKUP(A46:A161,'[1]Doc prépa dgh collège'!$A$3:$Y$118,25,FALSE)</f>
        <v>749</v>
      </c>
      <c r="F46" s="33">
        <v>-1</v>
      </c>
      <c r="G46" s="33">
        <v>754</v>
      </c>
      <c r="H46" s="33">
        <v>78</v>
      </c>
      <c r="I46" s="34">
        <v>19</v>
      </c>
      <c r="J46" s="34">
        <v>0</v>
      </c>
      <c r="K46" s="34">
        <v>0</v>
      </c>
      <c r="L46" s="34">
        <v>0</v>
      </c>
      <c r="M46" s="34">
        <v>21</v>
      </c>
      <c r="N46" s="34"/>
      <c r="O46" s="33"/>
      <c r="P46" s="35"/>
      <c r="Q46" s="33">
        <v>4</v>
      </c>
      <c r="R46" s="33">
        <v>10</v>
      </c>
      <c r="S46" s="34"/>
      <c r="T46" s="35">
        <v>14</v>
      </c>
      <c r="U46" s="33">
        <v>808</v>
      </c>
      <c r="V46" s="33">
        <f>Tableau32[[#This Row],[VENTILATION DE LA DGH]]-W46</f>
        <v>747</v>
      </c>
      <c r="W46" s="33">
        <v>61</v>
      </c>
      <c r="X46" s="36">
        <f>W46/Tableau32[[#This Row],[VENTILATION DE LA DGH]]*100</f>
        <v>7.5495049504950495</v>
      </c>
      <c r="Y46" s="35">
        <v>13.5</v>
      </c>
      <c r="Z46" s="35"/>
      <c r="AA46" s="33">
        <v>808</v>
      </c>
    </row>
    <row r="47" spans="1:27" ht="18" x14ac:dyDescent="0.2">
      <c r="A47" s="29" t="s">
        <v>150</v>
      </c>
      <c r="B47" s="30">
        <v>108.7</v>
      </c>
      <c r="C47" s="31" t="s">
        <v>151</v>
      </c>
      <c r="D47" s="31" t="s">
        <v>152</v>
      </c>
      <c r="E47" s="32">
        <f>VLOOKUP(A47:A162,'[1]Doc prépa dgh collège'!$A$3:$Y$118,25,FALSE)</f>
        <v>473</v>
      </c>
      <c r="F47" s="33">
        <v>0</v>
      </c>
      <c r="G47" s="33">
        <v>522</v>
      </c>
      <c r="H47" s="33">
        <v>54</v>
      </c>
      <c r="I47" s="34">
        <v>11</v>
      </c>
      <c r="J47" s="34">
        <v>0</v>
      </c>
      <c r="K47" s="34">
        <v>21</v>
      </c>
      <c r="L47" s="34">
        <v>18</v>
      </c>
      <c r="M47" s="34">
        <v>9</v>
      </c>
      <c r="N47" s="34"/>
      <c r="O47" s="33"/>
      <c r="P47" s="35"/>
      <c r="Q47" s="33">
        <v>2</v>
      </c>
      <c r="R47" s="33">
        <v>14</v>
      </c>
      <c r="S47" s="34"/>
      <c r="T47" s="35">
        <v>16</v>
      </c>
      <c r="U47" s="33">
        <v>597</v>
      </c>
      <c r="V47" s="33">
        <f>Tableau32[[#This Row],[VENTILATION DE LA DGH]]-W47</f>
        <v>543</v>
      </c>
      <c r="W47" s="33">
        <v>54</v>
      </c>
      <c r="X47" s="36">
        <f>W47/Tableau32[[#This Row],[VENTILATION DE LA DGH]]*100</f>
        <v>9.0452261306532673</v>
      </c>
      <c r="Y47" s="35">
        <v>9</v>
      </c>
      <c r="Z47" s="35"/>
      <c r="AA47" s="33">
        <v>597</v>
      </c>
    </row>
    <row r="48" spans="1:27" ht="18" x14ac:dyDescent="0.2">
      <c r="A48" s="29" t="s">
        <v>153</v>
      </c>
      <c r="B48" s="30">
        <v>105.1</v>
      </c>
      <c r="C48" s="31" t="s">
        <v>96</v>
      </c>
      <c r="D48" s="31" t="s">
        <v>154</v>
      </c>
      <c r="E48" s="32">
        <f>VLOOKUP(A48:A163,'[1]Doc prépa dgh collège'!$A$3:$Y$118,25,FALSE)</f>
        <v>339</v>
      </c>
      <c r="F48" s="33">
        <v>0</v>
      </c>
      <c r="G48" s="33">
        <v>377</v>
      </c>
      <c r="H48" s="33">
        <v>39</v>
      </c>
      <c r="I48" s="34">
        <v>8</v>
      </c>
      <c r="J48" s="34">
        <v>0</v>
      </c>
      <c r="K48" s="34">
        <v>21</v>
      </c>
      <c r="L48" s="34">
        <v>0</v>
      </c>
      <c r="M48" s="34">
        <v>0</v>
      </c>
      <c r="N48" s="34"/>
      <c r="O48" s="33"/>
      <c r="P48" s="35"/>
      <c r="Q48" s="33">
        <v>0</v>
      </c>
      <c r="R48" s="33">
        <v>11</v>
      </c>
      <c r="S48" s="34"/>
      <c r="T48" s="35">
        <v>11</v>
      </c>
      <c r="U48" s="33">
        <v>417</v>
      </c>
      <c r="V48" s="33">
        <f>Tableau32[[#This Row],[VENTILATION DE LA DGH]]-W48</f>
        <v>378</v>
      </c>
      <c r="W48" s="33">
        <v>39</v>
      </c>
      <c r="X48" s="36">
        <f>W48/Tableau32[[#This Row],[VENTILATION DE LA DGH]]*100</f>
        <v>9.3525179856115113</v>
      </c>
      <c r="Y48" s="35">
        <v>6</v>
      </c>
      <c r="Z48" s="35"/>
      <c r="AA48" s="33">
        <v>417</v>
      </c>
    </row>
    <row r="49" spans="1:27" ht="18" x14ac:dyDescent="0.2">
      <c r="A49" s="37" t="s">
        <v>155</v>
      </c>
      <c r="B49" s="38">
        <v>125.6</v>
      </c>
      <c r="C49" s="39" t="s">
        <v>156</v>
      </c>
      <c r="D49" s="39" t="s">
        <v>154</v>
      </c>
      <c r="E49" s="40">
        <f>VLOOKUP(A49:A164,'[1]Doc prépa dgh collège'!$A$3:$Y$118,25,FALSE)</f>
        <v>556</v>
      </c>
      <c r="F49" s="41">
        <v>1</v>
      </c>
      <c r="G49" s="41">
        <v>580</v>
      </c>
      <c r="H49" s="41">
        <v>60</v>
      </c>
      <c r="I49" s="42">
        <v>16</v>
      </c>
      <c r="J49" s="42">
        <v>16</v>
      </c>
      <c r="K49" s="42">
        <v>0</v>
      </c>
      <c r="L49" s="42">
        <v>18</v>
      </c>
      <c r="M49" s="42">
        <v>0</v>
      </c>
      <c r="N49" s="42"/>
      <c r="O49" s="41"/>
      <c r="P49" s="43"/>
      <c r="Q49" s="41">
        <v>2</v>
      </c>
      <c r="R49" s="41">
        <v>10</v>
      </c>
      <c r="S49" s="42">
        <v>11</v>
      </c>
      <c r="T49" s="43">
        <v>23</v>
      </c>
      <c r="U49" s="41">
        <v>653</v>
      </c>
      <c r="V49" s="41">
        <f>Tableau32[[#This Row],[VENTILATION DE LA DGH]]-W49</f>
        <v>607</v>
      </c>
      <c r="W49" s="41">
        <v>46</v>
      </c>
      <c r="X49" s="44">
        <f>W49/Tableau32[[#This Row],[VENTILATION DE LA DGH]]*100</f>
        <v>7.044410413476264</v>
      </c>
      <c r="Y49" s="43">
        <v>9.5</v>
      </c>
      <c r="Z49" s="43"/>
      <c r="AA49" s="41">
        <v>653</v>
      </c>
    </row>
    <row r="50" spans="1:27" ht="18" x14ac:dyDescent="0.2">
      <c r="A50" s="29" t="s">
        <v>157</v>
      </c>
      <c r="B50" s="30">
        <v>144</v>
      </c>
      <c r="C50" s="31" t="s">
        <v>158</v>
      </c>
      <c r="D50" s="31" t="s">
        <v>159</v>
      </c>
      <c r="E50" s="32">
        <f>VLOOKUP(A50:A165,'[1]Doc prépa dgh collège'!$A$3:$Y$118,25,FALSE)</f>
        <v>647</v>
      </c>
      <c r="F50" s="33">
        <v>0</v>
      </c>
      <c r="G50" s="33">
        <v>638</v>
      </c>
      <c r="H50" s="33">
        <v>66</v>
      </c>
      <c r="I50" s="34">
        <v>19</v>
      </c>
      <c r="J50" s="34">
        <v>0</v>
      </c>
      <c r="K50" s="34">
        <v>0</v>
      </c>
      <c r="L50" s="34">
        <v>0</v>
      </c>
      <c r="M50" s="34">
        <v>0</v>
      </c>
      <c r="N50" s="34"/>
      <c r="O50" s="33"/>
      <c r="P50" s="35"/>
      <c r="Q50" s="33">
        <v>8</v>
      </c>
      <c r="R50" s="33">
        <v>3</v>
      </c>
      <c r="S50" s="34"/>
      <c r="T50" s="35">
        <v>11</v>
      </c>
      <c r="U50" s="33">
        <v>668</v>
      </c>
      <c r="V50" s="33">
        <f>Tableau32[[#This Row],[VENTILATION DE LA DGH]]-W50</f>
        <v>637</v>
      </c>
      <c r="W50" s="33">
        <v>31</v>
      </c>
      <c r="X50" s="36">
        <f>W50/Tableau32[[#This Row],[VENTILATION DE LA DGH]]*100</f>
        <v>4.6407185628742509</v>
      </c>
      <c r="Y50" s="35">
        <v>11</v>
      </c>
      <c r="Z50" s="35"/>
      <c r="AA50" s="33">
        <v>668</v>
      </c>
    </row>
    <row r="51" spans="1:27" ht="18" x14ac:dyDescent="0.2">
      <c r="A51" s="29" t="s">
        <v>160</v>
      </c>
      <c r="B51" s="30">
        <v>113.6</v>
      </c>
      <c r="C51" s="31" t="s">
        <v>161</v>
      </c>
      <c r="D51" s="31" t="s">
        <v>162</v>
      </c>
      <c r="E51" s="32">
        <f>VLOOKUP(A51:A166,'[1]Doc prépa dgh collège'!$A$3:$Y$118,25,FALSE)</f>
        <v>505</v>
      </c>
      <c r="F51" s="33">
        <v>0</v>
      </c>
      <c r="G51" s="33">
        <v>522</v>
      </c>
      <c r="H51" s="33">
        <v>54</v>
      </c>
      <c r="I51" s="34">
        <v>11</v>
      </c>
      <c r="J51" s="34">
        <v>0</v>
      </c>
      <c r="K51" s="34">
        <v>0</v>
      </c>
      <c r="L51" s="34">
        <v>0</v>
      </c>
      <c r="M51" s="34">
        <v>0</v>
      </c>
      <c r="N51" s="34"/>
      <c r="O51" s="33"/>
      <c r="P51" s="35"/>
      <c r="Q51" s="33">
        <v>2</v>
      </c>
      <c r="R51" s="33">
        <v>13</v>
      </c>
      <c r="S51" s="34">
        <v>9</v>
      </c>
      <c r="T51" s="35">
        <v>24</v>
      </c>
      <c r="U51" s="33">
        <v>557</v>
      </c>
      <c r="V51" s="33">
        <f>Tableau32[[#This Row],[VENTILATION DE LA DGH]]-W51</f>
        <v>511</v>
      </c>
      <c r="W51" s="33">
        <v>46</v>
      </c>
      <c r="X51" s="36">
        <f>W51/Tableau32[[#This Row],[VENTILATION DE LA DGH]]*100</f>
        <v>8.2585278276481162</v>
      </c>
      <c r="Y51" s="35">
        <v>9</v>
      </c>
      <c r="Z51" s="35"/>
      <c r="AA51" s="33">
        <v>557</v>
      </c>
    </row>
    <row r="52" spans="1:27" ht="18" x14ac:dyDescent="0.2">
      <c r="A52" s="29" t="s">
        <v>163</v>
      </c>
      <c r="B52" s="30">
        <v>111.2</v>
      </c>
      <c r="C52" s="31" t="s">
        <v>164</v>
      </c>
      <c r="D52" s="31" t="s">
        <v>162</v>
      </c>
      <c r="E52" s="32">
        <f>VLOOKUP(A52:A167,'[1]Doc prépa dgh collège'!$A$3:$Y$118,25,FALSE)</f>
        <v>487</v>
      </c>
      <c r="F52" s="33">
        <v>1</v>
      </c>
      <c r="G52" s="33">
        <v>522</v>
      </c>
      <c r="H52" s="33">
        <v>54</v>
      </c>
      <c r="I52" s="34">
        <v>12</v>
      </c>
      <c r="J52" s="34">
        <v>0</v>
      </c>
      <c r="K52" s="34">
        <v>21</v>
      </c>
      <c r="L52" s="34">
        <v>0</v>
      </c>
      <c r="M52" s="34">
        <v>0</v>
      </c>
      <c r="N52" s="34"/>
      <c r="O52" s="33"/>
      <c r="P52" s="35"/>
      <c r="Q52" s="33">
        <v>0</v>
      </c>
      <c r="R52" s="33">
        <v>14</v>
      </c>
      <c r="S52" s="34"/>
      <c r="T52" s="35">
        <v>14</v>
      </c>
      <c r="U52" s="33">
        <v>569</v>
      </c>
      <c r="V52" s="33">
        <f>Tableau32[[#This Row],[VENTILATION DE LA DGH]]-W52</f>
        <v>523</v>
      </c>
      <c r="W52" s="33">
        <v>46</v>
      </c>
      <c r="X52" s="36">
        <f>W52/Tableau32[[#This Row],[VENTILATION DE LA DGH]]*100</f>
        <v>8.0843585237258342</v>
      </c>
      <c r="Y52" s="35">
        <v>9</v>
      </c>
      <c r="Z52" s="35"/>
      <c r="AA52" s="33">
        <v>569</v>
      </c>
    </row>
    <row r="53" spans="1:27" ht="18" x14ac:dyDescent="0.2">
      <c r="A53" s="29" t="s">
        <v>165</v>
      </c>
      <c r="B53" s="30">
        <v>127.7</v>
      </c>
      <c r="C53" s="31" t="s">
        <v>166</v>
      </c>
      <c r="D53" s="31" t="s">
        <v>167</v>
      </c>
      <c r="E53" s="32">
        <f>VLOOKUP(A53:A168,'[1]Doc prépa dgh collège'!$A$3:$Y$118,25,FALSE)</f>
        <v>769</v>
      </c>
      <c r="F53" s="33">
        <v>1</v>
      </c>
      <c r="G53" s="33">
        <v>783</v>
      </c>
      <c r="H53" s="33">
        <v>81</v>
      </c>
      <c r="I53" s="34">
        <v>19</v>
      </c>
      <c r="J53" s="34">
        <v>0</v>
      </c>
      <c r="K53" s="34">
        <v>21</v>
      </c>
      <c r="L53" s="34">
        <v>0</v>
      </c>
      <c r="M53" s="34">
        <v>0</v>
      </c>
      <c r="N53" s="34"/>
      <c r="O53" s="33"/>
      <c r="P53" s="35"/>
      <c r="Q53" s="33">
        <v>2</v>
      </c>
      <c r="R53" s="33">
        <v>13</v>
      </c>
      <c r="S53" s="34">
        <v>10</v>
      </c>
      <c r="T53" s="35">
        <v>25</v>
      </c>
      <c r="U53" s="33">
        <v>848</v>
      </c>
      <c r="V53" s="33">
        <f>Tableau32[[#This Row],[VENTILATION DE LA DGH]]-W53</f>
        <v>791</v>
      </c>
      <c r="W53" s="33">
        <v>57</v>
      </c>
      <c r="X53" s="36">
        <f>W53/Tableau32[[#This Row],[VENTILATION DE LA DGH]]*100</f>
        <v>6.7216981132075473</v>
      </c>
      <c r="Y53" s="35">
        <v>13.5</v>
      </c>
      <c r="Z53" s="35"/>
      <c r="AA53" s="33">
        <v>848</v>
      </c>
    </row>
    <row r="54" spans="1:27" ht="18" x14ac:dyDescent="0.2">
      <c r="A54" s="29" t="s">
        <v>168</v>
      </c>
      <c r="B54" s="30">
        <v>79.3</v>
      </c>
      <c r="C54" s="31" t="s">
        <v>169</v>
      </c>
      <c r="D54" s="31" t="s">
        <v>170</v>
      </c>
      <c r="E54" s="32">
        <f>VLOOKUP(A54:A169,'[1]Doc prépa dgh collège'!$A$3:$Y$118,25,FALSE)</f>
        <v>587</v>
      </c>
      <c r="F54" s="33">
        <v>0</v>
      </c>
      <c r="G54" s="33">
        <v>609</v>
      </c>
      <c r="H54" s="33">
        <v>63</v>
      </c>
      <c r="I54" s="34">
        <v>16</v>
      </c>
      <c r="J54" s="34">
        <v>0</v>
      </c>
      <c r="K54" s="34">
        <v>21</v>
      </c>
      <c r="L54" s="34">
        <v>18</v>
      </c>
      <c r="M54" s="34">
        <v>0</v>
      </c>
      <c r="N54" s="34"/>
      <c r="O54" s="33"/>
      <c r="P54" s="33">
        <v>52</v>
      </c>
      <c r="Q54" s="33"/>
      <c r="R54" s="33">
        <v>31</v>
      </c>
      <c r="S54" s="34">
        <v>12</v>
      </c>
      <c r="T54" s="35">
        <v>95</v>
      </c>
      <c r="U54" s="33">
        <v>759</v>
      </c>
      <c r="V54" s="33">
        <f>Tableau32[[#This Row],[VENTILATION DE LA DGH]]-W54</f>
        <v>697</v>
      </c>
      <c r="W54" s="33">
        <v>62</v>
      </c>
      <c r="X54" s="36">
        <f>W54/Tableau32[[#This Row],[VENTILATION DE LA DGH]]*100</f>
        <v>8.1686429512516465</v>
      </c>
      <c r="Y54" s="35">
        <v>13</v>
      </c>
      <c r="Z54" s="35"/>
      <c r="AA54" s="33">
        <v>759</v>
      </c>
    </row>
    <row r="55" spans="1:27" ht="18" x14ac:dyDescent="0.2">
      <c r="A55" s="29" t="s">
        <v>171</v>
      </c>
      <c r="B55" s="30">
        <v>80.400000000000006</v>
      </c>
      <c r="C55" s="31" t="s">
        <v>172</v>
      </c>
      <c r="D55" s="31" t="s">
        <v>170</v>
      </c>
      <c r="E55" s="32">
        <f>VLOOKUP(A55:A170,'[1]Doc prépa dgh collège'!$A$3:$Y$118,25,FALSE)</f>
        <v>570</v>
      </c>
      <c r="F55" s="33">
        <v>1</v>
      </c>
      <c r="G55" s="33">
        <v>609</v>
      </c>
      <c r="H55" s="33">
        <v>63</v>
      </c>
      <c r="I55" s="34">
        <v>16</v>
      </c>
      <c r="J55" s="34">
        <v>0</v>
      </c>
      <c r="K55" s="34">
        <v>0</v>
      </c>
      <c r="L55" s="34">
        <v>18</v>
      </c>
      <c r="M55" s="34">
        <v>21</v>
      </c>
      <c r="N55" s="34"/>
      <c r="O55" s="33">
        <v>64</v>
      </c>
      <c r="P55" s="33">
        <v>78</v>
      </c>
      <c r="Q55" s="33"/>
      <c r="R55" s="33">
        <v>29</v>
      </c>
      <c r="S55" s="34"/>
      <c r="T55" s="35">
        <v>107</v>
      </c>
      <c r="U55" s="33">
        <v>835</v>
      </c>
      <c r="V55" s="33">
        <f>Tableau32[[#This Row],[VENTILATION DE LA DGH]]-W55</f>
        <v>734</v>
      </c>
      <c r="W55" s="33">
        <v>101</v>
      </c>
      <c r="X55" s="36">
        <f>W55/Tableau32[[#This Row],[VENTILATION DE LA DGH]]*100</f>
        <v>12.095808383233534</v>
      </c>
      <c r="Y55" s="35">
        <v>11</v>
      </c>
      <c r="Z55" s="35"/>
      <c r="AA55" s="33">
        <v>835</v>
      </c>
    </row>
    <row r="56" spans="1:27" ht="18" x14ac:dyDescent="0.2">
      <c r="A56" s="29" t="s">
        <v>173</v>
      </c>
      <c r="B56" s="30">
        <v>87.3</v>
      </c>
      <c r="C56" s="31" t="s">
        <v>174</v>
      </c>
      <c r="D56" s="31" t="s">
        <v>170</v>
      </c>
      <c r="E56" s="32">
        <f>VLOOKUP(A56:A171,'[1]Doc prépa dgh collège'!$A$3:$Y$118,25,FALSE)</f>
        <v>553</v>
      </c>
      <c r="F56" s="33">
        <v>0</v>
      </c>
      <c r="G56" s="33">
        <v>580</v>
      </c>
      <c r="H56" s="33">
        <v>60</v>
      </c>
      <c r="I56" s="34">
        <v>19</v>
      </c>
      <c r="J56" s="34">
        <v>0</v>
      </c>
      <c r="K56" s="34">
        <v>0</v>
      </c>
      <c r="L56" s="34">
        <v>18</v>
      </c>
      <c r="M56" s="34">
        <v>0</v>
      </c>
      <c r="N56" s="34"/>
      <c r="O56" s="33"/>
      <c r="P56" s="33">
        <v>52</v>
      </c>
      <c r="Q56" s="33"/>
      <c r="R56" s="33">
        <v>26</v>
      </c>
      <c r="S56" s="34">
        <v>18</v>
      </c>
      <c r="T56" s="35">
        <v>96</v>
      </c>
      <c r="U56" s="33">
        <v>713</v>
      </c>
      <c r="V56" s="33">
        <f>Tableau32[[#This Row],[VENTILATION DE LA DGH]]-W56</f>
        <v>672</v>
      </c>
      <c r="W56" s="33">
        <v>41</v>
      </c>
      <c r="X56" s="36">
        <f>W56/Tableau32[[#This Row],[VENTILATION DE LA DGH]]*100</f>
        <v>5.7503506311360448</v>
      </c>
      <c r="Y56" s="35">
        <v>12</v>
      </c>
      <c r="Z56" s="35"/>
      <c r="AA56" s="33">
        <v>713</v>
      </c>
    </row>
    <row r="57" spans="1:27" ht="18" x14ac:dyDescent="0.2">
      <c r="A57" s="29" t="s">
        <v>175</v>
      </c>
      <c r="B57" s="30">
        <v>84.9</v>
      </c>
      <c r="C57" s="31" t="s">
        <v>176</v>
      </c>
      <c r="D57" s="31" t="s">
        <v>177</v>
      </c>
      <c r="E57" s="32">
        <f>VLOOKUP(A57:A172,'[1]Doc prépa dgh collège'!$A$3:$Y$118,25,FALSE)</f>
        <v>613</v>
      </c>
      <c r="F57" s="33">
        <v>0</v>
      </c>
      <c r="G57" s="33">
        <v>667</v>
      </c>
      <c r="H57" s="33">
        <v>69</v>
      </c>
      <c r="I57" s="34">
        <v>16</v>
      </c>
      <c r="J57" s="34">
        <v>0</v>
      </c>
      <c r="K57" s="34">
        <v>0</v>
      </c>
      <c r="L57" s="34">
        <v>18</v>
      </c>
      <c r="M57" s="34">
        <v>0</v>
      </c>
      <c r="N57" s="34"/>
      <c r="O57" s="33"/>
      <c r="P57" s="33">
        <v>26</v>
      </c>
      <c r="Q57" s="33"/>
      <c r="R57" s="33">
        <v>29</v>
      </c>
      <c r="S57" s="34">
        <v>10</v>
      </c>
      <c r="T57" s="35">
        <v>65</v>
      </c>
      <c r="U57" s="33">
        <v>766</v>
      </c>
      <c r="V57" s="33">
        <f>Tableau32[[#This Row],[VENTILATION DE LA DGH]]-W57</f>
        <v>693</v>
      </c>
      <c r="W57" s="33">
        <v>73</v>
      </c>
      <c r="X57" s="36">
        <f>W57/Tableau32[[#This Row],[VENTILATION DE LA DGH]]*100</f>
        <v>9.5300261096605752</v>
      </c>
      <c r="Y57" s="35">
        <v>11</v>
      </c>
      <c r="Z57" s="35"/>
      <c r="AA57" s="33">
        <v>766</v>
      </c>
    </row>
    <row r="58" spans="1:27" ht="18" x14ac:dyDescent="0.2">
      <c r="A58" s="37" t="s">
        <v>178</v>
      </c>
      <c r="B58" s="38">
        <v>100</v>
      </c>
      <c r="C58" s="39" t="s">
        <v>179</v>
      </c>
      <c r="D58" s="39" t="s">
        <v>177</v>
      </c>
      <c r="E58" s="40">
        <f>VLOOKUP(A58:A173,'[1]Doc prépa dgh collège'!$A$3:$Y$118,25,FALSE)</f>
        <v>504</v>
      </c>
      <c r="F58" s="41">
        <v>0</v>
      </c>
      <c r="G58" s="41">
        <v>522</v>
      </c>
      <c r="H58" s="41">
        <v>54</v>
      </c>
      <c r="I58" s="42">
        <v>15</v>
      </c>
      <c r="J58" s="42">
        <v>0</v>
      </c>
      <c r="K58" s="42">
        <v>21</v>
      </c>
      <c r="L58" s="42">
        <v>0</v>
      </c>
      <c r="M58" s="42">
        <v>0</v>
      </c>
      <c r="N58" s="42"/>
      <c r="O58" s="41"/>
      <c r="P58" s="43"/>
      <c r="Q58" s="41">
        <v>2</v>
      </c>
      <c r="R58" s="41">
        <v>19</v>
      </c>
      <c r="S58" s="42"/>
      <c r="T58" s="43">
        <v>21</v>
      </c>
      <c r="U58" s="41">
        <v>579</v>
      </c>
      <c r="V58" s="41">
        <f>Tableau32[[#This Row],[VENTILATION DE LA DGH]]-W58</f>
        <v>534</v>
      </c>
      <c r="W58" s="41">
        <v>45</v>
      </c>
      <c r="X58" s="45">
        <f>W58/Tableau32[[#This Row],[VENTILATION DE LA DGH]]*100</f>
        <v>7.7720207253886011</v>
      </c>
      <c r="Y58" s="46">
        <v>9.5</v>
      </c>
      <c r="Z58" s="43"/>
      <c r="AA58" s="41">
        <v>579</v>
      </c>
    </row>
    <row r="59" spans="1:27" ht="18" x14ac:dyDescent="0.2">
      <c r="A59" s="29" t="s">
        <v>180</v>
      </c>
      <c r="B59" s="30">
        <v>106</v>
      </c>
      <c r="C59" s="31" t="s">
        <v>181</v>
      </c>
      <c r="D59" s="31" t="s">
        <v>182</v>
      </c>
      <c r="E59" s="32">
        <f>VLOOKUP(A59:A174,'[1]Doc prépa dgh collège'!$A$3:$Y$118,25,FALSE)</f>
        <v>640</v>
      </c>
      <c r="F59" s="33">
        <v>1</v>
      </c>
      <c r="G59" s="33">
        <v>667</v>
      </c>
      <c r="H59" s="33">
        <v>69</v>
      </c>
      <c r="I59" s="34">
        <v>22</v>
      </c>
      <c r="J59" s="34">
        <v>0</v>
      </c>
      <c r="K59" s="34">
        <v>21</v>
      </c>
      <c r="L59" s="34">
        <v>0</v>
      </c>
      <c r="M59" s="34">
        <v>21</v>
      </c>
      <c r="N59" s="34"/>
      <c r="O59" s="33"/>
      <c r="P59" s="35"/>
      <c r="Q59" s="33">
        <v>2</v>
      </c>
      <c r="R59" s="33">
        <v>21</v>
      </c>
      <c r="S59" s="34"/>
      <c r="T59" s="35">
        <v>23</v>
      </c>
      <c r="U59" s="33">
        <v>754</v>
      </c>
      <c r="V59" s="33">
        <f>Tableau32[[#This Row],[VENTILATION DE LA DGH]]-W59</f>
        <v>695</v>
      </c>
      <c r="W59" s="33">
        <v>59</v>
      </c>
      <c r="X59" s="36">
        <f>W59/Tableau32[[#This Row],[VENTILATION DE LA DGH]]*100</f>
        <v>7.8249336870026527</v>
      </c>
      <c r="Y59" s="35">
        <v>11</v>
      </c>
      <c r="Z59" s="35"/>
      <c r="AA59" s="33">
        <v>754</v>
      </c>
    </row>
    <row r="60" spans="1:27" ht="18" x14ac:dyDescent="0.2">
      <c r="A60" s="29" t="s">
        <v>183</v>
      </c>
      <c r="B60" s="30">
        <v>116.8</v>
      </c>
      <c r="C60" s="31" t="s">
        <v>184</v>
      </c>
      <c r="D60" s="31" t="s">
        <v>185</v>
      </c>
      <c r="E60" s="32">
        <f>VLOOKUP(A60:A175,'[1]Doc prépa dgh collège'!$A$3:$Y$118,25,FALSE)</f>
        <v>436</v>
      </c>
      <c r="F60" s="33">
        <v>-1</v>
      </c>
      <c r="G60" s="33">
        <v>493</v>
      </c>
      <c r="H60" s="33">
        <v>51</v>
      </c>
      <c r="I60" s="34">
        <v>15</v>
      </c>
      <c r="J60" s="34">
        <v>0</v>
      </c>
      <c r="K60" s="34">
        <v>0</v>
      </c>
      <c r="L60" s="34">
        <v>0</v>
      </c>
      <c r="M60" s="34">
        <v>0</v>
      </c>
      <c r="N60" s="34"/>
      <c r="O60" s="33"/>
      <c r="P60" s="35"/>
      <c r="Q60" s="33">
        <v>0</v>
      </c>
      <c r="R60" s="33">
        <v>11</v>
      </c>
      <c r="S60" s="34"/>
      <c r="T60" s="35">
        <v>11</v>
      </c>
      <c r="U60" s="33">
        <v>519</v>
      </c>
      <c r="V60" s="33">
        <f>Tableau32[[#This Row],[VENTILATION DE LA DGH]]-W60</f>
        <v>491</v>
      </c>
      <c r="W60" s="33">
        <v>28</v>
      </c>
      <c r="X60" s="36">
        <f>W60/Tableau32[[#This Row],[VENTILATION DE LA DGH]]*100</f>
        <v>5.3949903660886322</v>
      </c>
      <c r="Y60" s="35">
        <v>8</v>
      </c>
      <c r="Z60" s="35"/>
      <c r="AA60" s="33">
        <v>519</v>
      </c>
    </row>
    <row r="61" spans="1:27" ht="18" x14ac:dyDescent="0.2">
      <c r="A61" s="29" t="s">
        <v>186</v>
      </c>
      <c r="B61" s="30">
        <v>134.1</v>
      </c>
      <c r="C61" s="31" t="s">
        <v>187</v>
      </c>
      <c r="D61" s="31" t="s">
        <v>188</v>
      </c>
      <c r="E61" s="32">
        <f>VLOOKUP(A61:A176,'[1]Doc prépa dgh collège'!$A$3:$Y$118,25,FALSE)</f>
        <v>615</v>
      </c>
      <c r="F61" s="33">
        <v>0</v>
      </c>
      <c r="G61" s="33">
        <v>638</v>
      </c>
      <c r="H61" s="33">
        <v>66</v>
      </c>
      <c r="I61" s="34">
        <v>15</v>
      </c>
      <c r="J61" s="34">
        <v>0</v>
      </c>
      <c r="K61" s="34">
        <v>21</v>
      </c>
      <c r="L61" s="34">
        <v>0</v>
      </c>
      <c r="M61" s="34">
        <v>0</v>
      </c>
      <c r="N61" s="34"/>
      <c r="O61" s="33"/>
      <c r="P61" s="35"/>
      <c r="Q61" s="33">
        <v>2</v>
      </c>
      <c r="R61" s="33">
        <v>7</v>
      </c>
      <c r="S61" s="34">
        <v>5</v>
      </c>
      <c r="T61" s="35">
        <v>14</v>
      </c>
      <c r="U61" s="33">
        <v>688</v>
      </c>
      <c r="V61" s="33">
        <f>Tableau32[[#This Row],[VENTILATION DE LA DGH]]-W61</f>
        <v>635</v>
      </c>
      <c r="W61" s="33">
        <v>53</v>
      </c>
      <c r="X61" s="36">
        <f>W61/Tableau32[[#This Row],[VENTILATION DE LA DGH]]*100</f>
        <v>7.7034883720930232</v>
      </c>
      <c r="Y61" s="35">
        <v>11</v>
      </c>
      <c r="Z61" s="35"/>
      <c r="AA61" s="33">
        <v>688</v>
      </c>
    </row>
    <row r="62" spans="1:27" ht="18" x14ac:dyDescent="0.2">
      <c r="A62" s="29" t="s">
        <v>189</v>
      </c>
      <c r="B62" s="30">
        <v>133.4</v>
      </c>
      <c r="C62" s="31" t="s">
        <v>190</v>
      </c>
      <c r="D62" s="31" t="s">
        <v>188</v>
      </c>
      <c r="E62" s="32">
        <f>VLOOKUP(A62:A177,'[1]Doc prépa dgh collège'!$A$3:$Y$118,25,FALSE)</f>
        <v>378</v>
      </c>
      <c r="F62" s="33">
        <v>0</v>
      </c>
      <c r="G62" s="33">
        <v>435</v>
      </c>
      <c r="H62" s="33">
        <v>45</v>
      </c>
      <c r="I62" s="34">
        <v>8</v>
      </c>
      <c r="J62" s="34">
        <v>0</v>
      </c>
      <c r="K62" s="34">
        <v>0</v>
      </c>
      <c r="L62" s="34">
        <v>0</v>
      </c>
      <c r="M62" s="34">
        <v>0</v>
      </c>
      <c r="N62" s="34"/>
      <c r="O62" s="33"/>
      <c r="P62" s="35"/>
      <c r="Q62" s="33">
        <v>0</v>
      </c>
      <c r="R62" s="33">
        <v>4</v>
      </c>
      <c r="S62" s="34"/>
      <c r="T62" s="35">
        <v>4</v>
      </c>
      <c r="U62" s="33">
        <v>447</v>
      </c>
      <c r="V62" s="33">
        <f>Tableau32[[#This Row],[VENTILATION DE LA DGH]]-W62</f>
        <v>412</v>
      </c>
      <c r="W62" s="33">
        <v>35</v>
      </c>
      <c r="X62" s="36">
        <f>W62/Tableau32[[#This Row],[VENTILATION DE LA DGH]]*100</f>
        <v>7.8299776286353469</v>
      </c>
      <c r="Y62" s="35">
        <v>7</v>
      </c>
      <c r="Z62" s="35"/>
      <c r="AA62" s="33">
        <v>447</v>
      </c>
    </row>
    <row r="63" spans="1:27" ht="18" x14ac:dyDescent="0.2">
      <c r="A63" s="29" t="s">
        <v>191</v>
      </c>
      <c r="B63" s="30">
        <v>74.2</v>
      </c>
      <c r="C63" s="31" t="s">
        <v>192</v>
      </c>
      <c r="D63" s="31" t="s">
        <v>193</v>
      </c>
      <c r="E63" s="32">
        <f>VLOOKUP(A63:A178,'[1]Doc prépa dgh collège'!$A$3:$Y$118,25,FALSE)</f>
        <v>279</v>
      </c>
      <c r="F63" s="33">
        <v>0</v>
      </c>
      <c r="G63" s="33">
        <v>348</v>
      </c>
      <c r="H63" s="33">
        <v>36</v>
      </c>
      <c r="I63" s="34">
        <v>12</v>
      </c>
      <c r="J63" s="34">
        <v>0</v>
      </c>
      <c r="K63" s="34">
        <v>0</v>
      </c>
      <c r="L63" s="34">
        <v>0</v>
      </c>
      <c r="M63" s="34">
        <v>41</v>
      </c>
      <c r="N63" s="34">
        <v>18</v>
      </c>
      <c r="O63" s="33">
        <v>39</v>
      </c>
      <c r="P63" s="33">
        <v>0</v>
      </c>
      <c r="Q63" s="33"/>
      <c r="R63" s="33">
        <v>15</v>
      </c>
      <c r="S63" s="34">
        <v>12</v>
      </c>
      <c r="T63" s="35">
        <v>27</v>
      </c>
      <c r="U63" s="33">
        <v>485</v>
      </c>
      <c r="V63" s="33">
        <f>Tableau32[[#This Row],[VENTILATION DE LA DGH]]-W63</f>
        <v>443</v>
      </c>
      <c r="W63" s="33">
        <v>42</v>
      </c>
      <c r="X63" s="36">
        <f>W63/Tableau32[[#This Row],[VENTILATION DE LA DGH]]*100</f>
        <v>8.6597938144329891</v>
      </c>
      <c r="Y63" s="35">
        <v>7</v>
      </c>
      <c r="Z63" s="33">
        <v>26</v>
      </c>
      <c r="AA63" s="33">
        <v>511</v>
      </c>
    </row>
    <row r="64" spans="1:27" ht="18" x14ac:dyDescent="0.2">
      <c r="A64" s="29" t="s">
        <v>194</v>
      </c>
      <c r="B64" s="30">
        <v>80.400000000000006</v>
      </c>
      <c r="C64" s="31" t="s">
        <v>195</v>
      </c>
      <c r="D64" s="31" t="s">
        <v>193</v>
      </c>
      <c r="E64" s="32">
        <f>VLOOKUP(A64:A179,'[1]Doc prépa dgh collège'!$A$3:$Y$118,25,FALSE)</f>
        <v>404</v>
      </c>
      <c r="F64" s="33">
        <v>2</v>
      </c>
      <c r="G64" s="33">
        <v>464</v>
      </c>
      <c r="H64" s="33">
        <v>48</v>
      </c>
      <c r="I64" s="34">
        <v>15</v>
      </c>
      <c r="J64" s="34">
        <v>0</v>
      </c>
      <c r="K64" s="34">
        <v>21</v>
      </c>
      <c r="L64" s="34">
        <v>18</v>
      </c>
      <c r="M64" s="34">
        <v>0</v>
      </c>
      <c r="N64" s="34"/>
      <c r="O64" s="33">
        <v>50</v>
      </c>
      <c r="P64" s="33">
        <v>26</v>
      </c>
      <c r="Q64" s="33"/>
      <c r="R64" s="33">
        <v>21</v>
      </c>
      <c r="S64" s="34">
        <v>10</v>
      </c>
      <c r="T64" s="35">
        <v>57</v>
      </c>
      <c r="U64" s="33">
        <v>625</v>
      </c>
      <c r="V64" s="33">
        <f>Tableau32[[#This Row],[VENTILATION DE LA DGH]]-W64</f>
        <v>578</v>
      </c>
      <c r="W64" s="33">
        <v>47</v>
      </c>
      <c r="X64" s="36">
        <f>W64/Tableau32[[#This Row],[VENTILATION DE LA DGH]]*100</f>
        <v>7.5200000000000005</v>
      </c>
      <c r="Y64" s="35">
        <v>8</v>
      </c>
      <c r="Z64" s="35"/>
      <c r="AA64" s="33">
        <v>625</v>
      </c>
    </row>
    <row r="65" spans="1:27" ht="18" x14ac:dyDescent="0.2">
      <c r="A65" s="29" t="s">
        <v>196</v>
      </c>
      <c r="B65" s="30">
        <v>74.2</v>
      </c>
      <c r="C65" s="31" t="s">
        <v>197</v>
      </c>
      <c r="D65" s="31" t="s">
        <v>193</v>
      </c>
      <c r="E65" s="32">
        <f>VLOOKUP(A65:A180,'[1]Doc prépa dgh collège'!$A$3:$Y$118,25,FALSE)</f>
        <v>354</v>
      </c>
      <c r="F65" s="33">
        <v>2</v>
      </c>
      <c r="G65" s="33">
        <v>406</v>
      </c>
      <c r="H65" s="33">
        <v>42</v>
      </c>
      <c r="I65" s="34">
        <v>11</v>
      </c>
      <c r="J65" s="34">
        <v>0</v>
      </c>
      <c r="K65" s="34">
        <v>21</v>
      </c>
      <c r="L65" s="34">
        <v>0</v>
      </c>
      <c r="M65" s="34">
        <v>0</v>
      </c>
      <c r="N65" s="34"/>
      <c r="O65" s="33">
        <v>43</v>
      </c>
      <c r="P65" s="33">
        <v>52</v>
      </c>
      <c r="Q65" s="33"/>
      <c r="R65" s="33">
        <v>20</v>
      </c>
      <c r="S65" s="34">
        <v>18</v>
      </c>
      <c r="T65" s="35">
        <v>90</v>
      </c>
      <c r="U65" s="33">
        <v>571</v>
      </c>
      <c r="V65" s="33">
        <f>Tableau32[[#This Row],[VENTILATION DE LA DGH]]-W65</f>
        <v>525</v>
      </c>
      <c r="W65" s="33">
        <v>46</v>
      </c>
      <c r="X65" s="36">
        <f>W65/Tableau32[[#This Row],[VENTILATION DE LA DGH]]*100</f>
        <v>8.0560420315236421</v>
      </c>
      <c r="Y65" s="35">
        <v>9</v>
      </c>
      <c r="Z65" s="33"/>
      <c r="AA65" s="33">
        <v>571</v>
      </c>
    </row>
    <row r="66" spans="1:27" ht="18" x14ac:dyDescent="0.2">
      <c r="A66" s="37" t="s">
        <v>198</v>
      </c>
      <c r="B66" s="38">
        <v>111.5</v>
      </c>
      <c r="C66" s="39" t="s">
        <v>199</v>
      </c>
      <c r="D66" s="39" t="s">
        <v>193</v>
      </c>
      <c r="E66" s="40">
        <f>VLOOKUP(A66:A181,'[1]Doc prépa dgh collège'!$A$3:$Y$118,25,FALSE)</f>
        <v>645</v>
      </c>
      <c r="F66" s="41">
        <v>-1</v>
      </c>
      <c r="G66" s="41">
        <v>667</v>
      </c>
      <c r="H66" s="41">
        <v>69</v>
      </c>
      <c r="I66" s="42">
        <v>19</v>
      </c>
      <c r="J66" s="42">
        <v>0</v>
      </c>
      <c r="K66" s="42">
        <v>0</v>
      </c>
      <c r="L66" s="42">
        <v>0</v>
      </c>
      <c r="M66" s="42">
        <v>0</v>
      </c>
      <c r="N66" s="42"/>
      <c r="O66" s="41"/>
      <c r="P66" s="43"/>
      <c r="Q66" s="41">
        <v>2</v>
      </c>
      <c r="R66" s="41">
        <v>18</v>
      </c>
      <c r="S66" s="42">
        <v>5</v>
      </c>
      <c r="T66" s="43">
        <v>25</v>
      </c>
      <c r="U66" s="41">
        <v>711</v>
      </c>
      <c r="V66" s="41">
        <f>Tableau32[[#This Row],[VENTILATION DE LA DGH]]-W66</f>
        <v>658</v>
      </c>
      <c r="W66" s="41">
        <v>53</v>
      </c>
      <c r="X66" s="44">
        <f>W66/Tableau32[[#This Row],[VENTILATION DE LA DGH]]*100</f>
        <v>7.4542897327707456</v>
      </c>
      <c r="Y66" s="43">
        <v>12</v>
      </c>
      <c r="Z66" s="43"/>
      <c r="AA66" s="41">
        <v>711</v>
      </c>
    </row>
    <row r="67" spans="1:27" ht="18" x14ac:dyDescent="0.2">
      <c r="A67" s="29" t="s">
        <v>200</v>
      </c>
      <c r="B67" s="30">
        <v>76</v>
      </c>
      <c r="C67" s="31" t="s">
        <v>201</v>
      </c>
      <c r="D67" s="31" t="s">
        <v>193</v>
      </c>
      <c r="E67" s="32">
        <f>VLOOKUP(A67:A182,'[1]Doc prépa dgh collège'!$A$3:$Y$118,25,FALSE)</f>
        <v>335</v>
      </c>
      <c r="F67" s="33">
        <v>1</v>
      </c>
      <c r="G67" s="33">
        <v>377</v>
      </c>
      <c r="H67" s="33">
        <v>39</v>
      </c>
      <c r="I67" s="34">
        <v>11</v>
      </c>
      <c r="J67" s="34">
        <v>0</v>
      </c>
      <c r="K67" s="34">
        <v>0</v>
      </c>
      <c r="L67" s="34">
        <v>18</v>
      </c>
      <c r="M67" s="34">
        <v>0</v>
      </c>
      <c r="N67" s="34"/>
      <c r="O67" s="33">
        <v>40</v>
      </c>
      <c r="P67" s="33">
        <v>52</v>
      </c>
      <c r="Q67" s="33"/>
      <c r="R67" s="33">
        <v>18</v>
      </c>
      <c r="S67" s="34">
        <v>9</v>
      </c>
      <c r="T67" s="35">
        <v>79</v>
      </c>
      <c r="U67" s="33">
        <v>525</v>
      </c>
      <c r="V67" s="33">
        <f>Tableau32[[#This Row],[VENTILATION DE LA DGH]]-W67</f>
        <v>472</v>
      </c>
      <c r="W67" s="33">
        <v>53</v>
      </c>
      <c r="X67" s="36">
        <f>W67/Tableau32[[#This Row],[VENTILATION DE LA DGH]]*100</f>
        <v>10.095238095238095</v>
      </c>
      <c r="Y67" s="35">
        <v>7</v>
      </c>
      <c r="Z67" s="35"/>
      <c r="AA67" s="33">
        <v>525</v>
      </c>
    </row>
    <row r="68" spans="1:27" ht="18" x14ac:dyDescent="0.2">
      <c r="A68" s="29" t="s">
        <v>202</v>
      </c>
      <c r="B68" s="30">
        <v>70.099999999999994</v>
      </c>
      <c r="C68" s="31" t="s">
        <v>203</v>
      </c>
      <c r="D68" s="31" t="s">
        <v>193</v>
      </c>
      <c r="E68" s="32">
        <f>VLOOKUP(A68:A183,'[1]Doc prépa dgh collège'!$A$3:$Y$118,25,FALSE)</f>
        <v>265</v>
      </c>
      <c r="F68" s="33">
        <v>0</v>
      </c>
      <c r="G68" s="33">
        <v>319</v>
      </c>
      <c r="H68" s="33">
        <v>33</v>
      </c>
      <c r="I68" s="34">
        <v>11</v>
      </c>
      <c r="J68" s="34">
        <v>0</v>
      </c>
      <c r="K68" s="34">
        <v>0</v>
      </c>
      <c r="L68" s="34">
        <v>0</v>
      </c>
      <c r="M68" s="34">
        <v>21</v>
      </c>
      <c r="N68" s="34"/>
      <c r="O68" s="33">
        <v>34</v>
      </c>
      <c r="P68" s="33"/>
      <c r="Q68" s="33"/>
      <c r="R68" s="33">
        <v>15</v>
      </c>
      <c r="S68" s="34">
        <v>12</v>
      </c>
      <c r="T68" s="35">
        <v>27</v>
      </c>
      <c r="U68" s="33">
        <v>412</v>
      </c>
      <c r="V68" s="33">
        <f>Tableau32[[#This Row],[VENTILATION DE LA DGH]]-W68</f>
        <v>378</v>
      </c>
      <c r="W68" s="33">
        <v>34</v>
      </c>
      <c r="X68" s="36">
        <f>W68/Tableau32[[#This Row],[VENTILATION DE LA DGH]]*100</f>
        <v>8.2524271844660202</v>
      </c>
      <c r="Y68" s="35">
        <v>6</v>
      </c>
      <c r="Z68" s="33">
        <v>26</v>
      </c>
      <c r="AA68" s="33">
        <v>438</v>
      </c>
    </row>
    <row r="69" spans="1:27" ht="18" x14ac:dyDescent="0.2">
      <c r="A69" s="29" t="s">
        <v>204</v>
      </c>
      <c r="B69" s="30">
        <v>99</v>
      </c>
      <c r="C69" s="31" t="s">
        <v>205</v>
      </c>
      <c r="D69" s="31" t="s">
        <v>206</v>
      </c>
      <c r="E69" s="32">
        <f>VLOOKUP(A69:A184,'[1]Doc prépa dgh collège'!$A$3:$Y$118,25,FALSE)</f>
        <v>592</v>
      </c>
      <c r="F69" s="33">
        <v>2</v>
      </c>
      <c r="G69" s="33">
        <v>638</v>
      </c>
      <c r="H69" s="33">
        <v>66</v>
      </c>
      <c r="I69" s="34">
        <v>19</v>
      </c>
      <c r="J69" s="34">
        <v>0</v>
      </c>
      <c r="K69" s="34">
        <v>21</v>
      </c>
      <c r="L69" s="34">
        <v>18</v>
      </c>
      <c r="M69" s="34">
        <v>0</v>
      </c>
      <c r="N69" s="34"/>
      <c r="O69" s="33"/>
      <c r="P69" s="35"/>
      <c r="Q69" s="33">
        <v>0</v>
      </c>
      <c r="R69" s="33">
        <v>22</v>
      </c>
      <c r="S69" s="34">
        <v>25</v>
      </c>
      <c r="T69" s="35">
        <v>47</v>
      </c>
      <c r="U69" s="33">
        <v>743</v>
      </c>
      <c r="V69" s="33">
        <f>Tableau32[[#This Row],[VENTILATION DE LA DGH]]-W69</f>
        <v>687</v>
      </c>
      <c r="W69" s="33">
        <v>56</v>
      </c>
      <c r="X69" s="36">
        <f>W69/Tableau32[[#This Row],[VENTILATION DE LA DGH]]*100</f>
        <v>7.5370121130551819</v>
      </c>
      <c r="Y69" s="35">
        <v>11</v>
      </c>
      <c r="Z69" s="35"/>
      <c r="AA69" s="33">
        <v>743</v>
      </c>
    </row>
    <row r="70" spans="1:27" ht="18" x14ac:dyDescent="0.2">
      <c r="A70" s="29" t="s">
        <v>207</v>
      </c>
      <c r="B70" s="30">
        <v>83.9</v>
      </c>
      <c r="C70" s="31" t="s">
        <v>208</v>
      </c>
      <c r="D70" s="31" t="s">
        <v>206</v>
      </c>
      <c r="E70" s="32">
        <f>VLOOKUP(A70:A185,'[1]Doc prépa dgh collège'!$A$3:$Y$118,25,FALSE)</f>
        <v>668</v>
      </c>
      <c r="F70" s="33">
        <v>2</v>
      </c>
      <c r="G70" s="33">
        <v>702</v>
      </c>
      <c r="H70" s="33">
        <v>69</v>
      </c>
      <c r="I70" s="34">
        <v>19</v>
      </c>
      <c r="J70" s="34">
        <v>0</v>
      </c>
      <c r="K70" s="34">
        <v>21</v>
      </c>
      <c r="L70" s="34">
        <v>0</v>
      </c>
      <c r="M70" s="34">
        <v>0</v>
      </c>
      <c r="N70" s="34"/>
      <c r="O70" s="33"/>
      <c r="P70" s="33">
        <v>26</v>
      </c>
      <c r="Q70" s="33"/>
      <c r="R70" s="33">
        <v>33</v>
      </c>
      <c r="S70" s="34"/>
      <c r="T70" s="35">
        <v>59</v>
      </c>
      <c r="U70" s="33">
        <v>801</v>
      </c>
      <c r="V70" s="33">
        <f>Tableau32[[#This Row],[VENTILATION DE LA DGH]]-W70</f>
        <v>724</v>
      </c>
      <c r="W70" s="33">
        <v>77</v>
      </c>
      <c r="X70" s="36">
        <f>W70/Tableau32[[#This Row],[VENTILATION DE LA DGH]]*100</f>
        <v>9.6129837702871406</v>
      </c>
      <c r="Y70" s="35">
        <v>11</v>
      </c>
      <c r="Z70" s="35"/>
      <c r="AA70" s="33">
        <v>801</v>
      </c>
    </row>
    <row r="71" spans="1:27" ht="18" x14ac:dyDescent="0.2">
      <c r="A71" s="29" t="s">
        <v>209</v>
      </c>
      <c r="B71" s="30">
        <v>139</v>
      </c>
      <c r="C71" s="31" t="s">
        <v>210</v>
      </c>
      <c r="D71" s="31" t="s">
        <v>211</v>
      </c>
      <c r="E71" s="32">
        <f>VLOOKUP(A71:A186,'[1]Doc prépa dgh collège'!$A$3:$Y$118,25,FALSE)</f>
        <v>1053</v>
      </c>
      <c r="F71" s="33">
        <v>-1</v>
      </c>
      <c r="G71" s="33">
        <v>1044</v>
      </c>
      <c r="H71" s="33">
        <v>108</v>
      </c>
      <c r="I71" s="34">
        <v>28</v>
      </c>
      <c r="J71" s="34">
        <v>0</v>
      </c>
      <c r="K71" s="34">
        <v>0</v>
      </c>
      <c r="L71" s="34">
        <v>0</v>
      </c>
      <c r="M71" s="34">
        <v>0</v>
      </c>
      <c r="N71" s="34">
        <v>20</v>
      </c>
      <c r="O71" s="33"/>
      <c r="P71" s="35"/>
      <c r="Q71" s="33">
        <v>6</v>
      </c>
      <c r="R71" s="33">
        <v>9</v>
      </c>
      <c r="S71" s="34">
        <v>15</v>
      </c>
      <c r="T71" s="35">
        <v>30</v>
      </c>
      <c r="U71" s="33">
        <v>1122</v>
      </c>
      <c r="V71" s="33">
        <f>Tableau32[[#This Row],[VENTILATION DE LA DGH]]-W71</f>
        <v>1041</v>
      </c>
      <c r="W71" s="33">
        <v>81</v>
      </c>
      <c r="X71" s="36">
        <f>W71/Tableau32[[#This Row],[VENTILATION DE LA DGH]]*100</f>
        <v>7.2192513368983953</v>
      </c>
      <c r="Y71" s="35">
        <v>17</v>
      </c>
      <c r="Z71" s="35"/>
      <c r="AA71" s="33">
        <v>1122</v>
      </c>
    </row>
    <row r="72" spans="1:27" ht="18" x14ac:dyDescent="0.2">
      <c r="A72" s="29" t="s">
        <v>212</v>
      </c>
      <c r="B72" s="30">
        <v>130.9</v>
      </c>
      <c r="C72" s="31" t="s">
        <v>213</v>
      </c>
      <c r="D72" s="31" t="s">
        <v>214</v>
      </c>
      <c r="E72" s="32">
        <f>VLOOKUP(A72:A187,'[1]Doc prépa dgh collège'!$A$3:$Y$118,25,FALSE)</f>
        <v>761</v>
      </c>
      <c r="F72" s="33">
        <v>2</v>
      </c>
      <c r="G72" s="33">
        <v>812</v>
      </c>
      <c r="H72" s="33">
        <v>84</v>
      </c>
      <c r="I72" s="34">
        <v>19</v>
      </c>
      <c r="J72" s="34">
        <v>0</v>
      </c>
      <c r="K72" s="34">
        <v>0</v>
      </c>
      <c r="L72" s="34">
        <v>0</v>
      </c>
      <c r="M72" s="34">
        <v>9</v>
      </c>
      <c r="N72" s="34"/>
      <c r="O72" s="33"/>
      <c r="P72" s="35"/>
      <c r="Q72" s="33">
        <v>2</v>
      </c>
      <c r="R72" s="33">
        <v>11</v>
      </c>
      <c r="S72" s="34">
        <v>10</v>
      </c>
      <c r="T72" s="35">
        <v>23</v>
      </c>
      <c r="U72" s="33">
        <v>863</v>
      </c>
      <c r="V72" s="33">
        <f>Tableau32[[#This Row],[VENTILATION DE LA DGH]]-W72</f>
        <v>808</v>
      </c>
      <c r="W72" s="33">
        <v>55</v>
      </c>
      <c r="X72" s="36">
        <f>W72/Tableau32[[#This Row],[VENTILATION DE LA DGH]]*100</f>
        <v>6.373117033603708</v>
      </c>
      <c r="Y72" s="35">
        <v>13.5</v>
      </c>
      <c r="Z72" s="35"/>
      <c r="AA72" s="33">
        <v>863</v>
      </c>
    </row>
    <row r="73" spans="1:27" ht="18" x14ac:dyDescent="0.2">
      <c r="A73" s="29" t="s">
        <v>215</v>
      </c>
      <c r="B73" s="30">
        <v>113.1</v>
      </c>
      <c r="C73" s="31" t="s">
        <v>216</v>
      </c>
      <c r="D73" s="31" t="s">
        <v>217</v>
      </c>
      <c r="E73" s="32">
        <f>VLOOKUP(A73:A188,'[1]Doc prépa dgh collège'!$A$3:$Y$118,25,FALSE)</f>
        <v>651</v>
      </c>
      <c r="F73" s="33">
        <v>0</v>
      </c>
      <c r="G73" s="33">
        <v>667</v>
      </c>
      <c r="H73" s="33">
        <v>69</v>
      </c>
      <c r="I73" s="34">
        <v>19</v>
      </c>
      <c r="J73" s="34">
        <v>0</v>
      </c>
      <c r="K73" s="34">
        <v>21</v>
      </c>
      <c r="L73" s="34">
        <v>0</v>
      </c>
      <c r="M73" s="34">
        <v>0</v>
      </c>
      <c r="N73" s="34"/>
      <c r="O73" s="33"/>
      <c r="P73" s="35"/>
      <c r="Q73" s="33">
        <v>4</v>
      </c>
      <c r="R73" s="33">
        <v>18</v>
      </c>
      <c r="S73" s="34">
        <v>25</v>
      </c>
      <c r="T73" s="35">
        <v>47</v>
      </c>
      <c r="U73" s="33">
        <v>754</v>
      </c>
      <c r="V73" s="33">
        <f>Tableau32[[#This Row],[VENTILATION DE LA DGH]]-W73</f>
        <v>701</v>
      </c>
      <c r="W73" s="33">
        <v>53</v>
      </c>
      <c r="X73" s="36">
        <f>W73/Tableau32[[#This Row],[VENTILATION DE LA DGH]]*100</f>
        <v>7.0291777188328908</v>
      </c>
      <c r="Y73" s="35">
        <v>11.5</v>
      </c>
      <c r="Z73" s="35"/>
      <c r="AA73" s="33">
        <v>754</v>
      </c>
    </row>
    <row r="74" spans="1:27" ht="18" x14ac:dyDescent="0.2">
      <c r="A74" s="37" t="s">
        <v>218</v>
      </c>
      <c r="B74" s="38">
        <v>108.8</v>
      </c>
      <c r="C74" s="39" t="s">
        <v>219</v>
      </c>
      <c r="D74" s="39" t="s">
        <v>217</v>
      </c>
      <c r="E74" s="40">
        <f>VLOOKUP(A74:A189,'[1]Doc prépa dgh collège'!$A$3:$Y$118,25,FALSE)</f>
        <v>600</v>
      </c>
      <c r="F74" s="41">
        <v>0</v>
      </c>
      <c r="G74" s="41">
        <v>609</v>
      </c>
      <c r="H74" s="41">
        <v>63</v>
      </c>
      <c r="I74" s="42">
        <v>19</v>
      </c>
      <c r="J74" s="42">
        <v>0</v>
      </c>
      <c r="K74" s="42">
        <v>21</v>
      </c>
      <c r="L74" s="42">
        <v>0</v>
      </c>
      <c r="M74" s="42">
        <v>0</v>
      </c>
      <c r="N74" s="42"/>
      <c r="O74" s="41"/>
      <c r="P74" s="43"/>
      <c r="Q74" s="41">
        <v>2</v>
      </c>
      <c r="R74" s="41">
        <v>18</v>
      </c>
      <c r="S74" s="42"/>
      <c r="T74" s="43">
        <v>20</v>
      </c>
      <c r="U74" s="41">
        <v>669</v>
      </c>
      <c r="V74" s="41">
        <f>Tableau32[[#This Row],[VENTILATION DE LA DGH]]-W74</f>
        <v>619</v>
      </c>
      <c r="W74" s="41">
        <v>50</v>
      </c>
      <c r="X74" s="44">
        <f>W74/Tableau32[[#This Row],[VENTILATION DE LA DGH]]*100</f>
        <v>7.4738415545590433</v>
      </c>
      <c r="Y74" s="43">
        <v>10.5</v>
      </c>
      <c r="Z74" s="43"/>
      <c r="AA74" s="41">
        <v>669</v>
      </c>
    </row>
    <row r="75" spans="1:27" ht="18" x14ac:dyDescent="0.2">
      <c r="A75" s="29" t="s">
        <v>220</v>
      </c>
      <c r="B75" s="30">
        <v>101.9</v>
      </c>
      <c r="C75" s="31" t="s">
        <v>221</v>
      </c>
      <c r="D75" s="31" t="s">
        <v>222</v>
      </c>
      <c r="E75" s="32">
        <f>VLOOKUP(A75:A190,'[1]Doc prépa dgh collège'!$A$3:$Y$118,25,FALSE)</f>
        <v>664</v>
      </c>
      <c r="F75" s="33">
        <v>1</v>
      </c>
      <c r="G75" s="33">
        <v>731</v>
      </c>
      <c r="H75" s="33">
        <v>72</v>
      </c>
      <c r="I75" s="34">
        <v>19</v>
      </c>
      <c r="J75" s="34">
        <v>0</v>
      </c>
      <c r="K75" s="34">
        <v>21</v>
      </c>
      <c r="L75" s="34">
        <v>0</v>
      </c>
      <c r="M75" s="34">
        <v>0</v>
      </c>
      <c r="N75" s="34"/>
      <c r="O75" s="33"/>
      <c r="P75" s="35"/>
      <c r="Q75" s="33">
        <v>2</v>
      </c>
      <c r="R75" s="33">
        <v>24</v>
      </c>
      <c r="S75" s="34"/>
      <c r="T75" s="35">
        <v>26</v>
      </c>
      <c r="U75" s="33">
        <v>797</v>
      </c>
      <c r="V75" s="33">
        <f>Tableau32[[#This Row],[VENTILATION DE LA DGH]]-W75</f>
        <v>719</v>
      </c>
      <c r="W75" s="33">
        <v>78</v>
      </c>
      <c r="X75" s="36">
        <f>W75/Tableau32[[#This Row],[VENTILATION DE LA DGH]]*100</f>
        <v>9.7867001254705137</v>
      </c>
      <c r="Y75" s="35">
        <v>11.5</v>
      </c>
      <c r="Z75" s="35"/>
      <c r="AA75" s="33">
        <v>797</v>
      </c>
    </row>
    <row r="76" spans="1:27" ht="18" x14ac:dyDescent="0.2">
      <c r="A76" s="29" t="s">
        <v>223</v>
      </c>
      <c r="B76" s="30">
        <v>127.4</v>
      </c>
      <c r="C76" s="31" t="s">
        <v>224</v>
      </c>
      <c r="D76" s="31" t="s">
        <v>225</v>
      </c>
      <c r="E76" s="32">
        <f>VLOOKUP(A76:A191,'[1]Doc prépa dgh collège'!$A$3:$Y$118,25,FALSE)</f>
        <v>666</v>
      </c>
      <c r="F76" s="33">
        <v>-1</v>
      </c>
      <c r="G76" s="33">
        <v>696</v>
      </c>
      <c r="H76" s="33">
        <v>72</v>
      </c>
      <c r="I76" s="34">
        <v>19</v>
      </c>
      <c r="J76" s="34">
        <v>0</v>
      </c>
      <c r="K76" s="34">
        <v>21</v>
      </c>
      <c r="L76" s="34">
        <v>0</v>
      </c>
      <c r="M76" s="34">
        <v>0</v>
      </c>
      <c r="N76" s="34"/>
      <c r="O76" s="33"/>
      <c r="P76" s="35"/>
      <c r="Q76" s="33">
        <v>2</v>
      </c>
      <c r="R76" s="33">
        <v>11</v>
      </c>
      <c r="S76" s="34"/>
      <c r="T76" s="35">
        <v>13</v>
      </c>
      <c r="U76" s="33">
        <v>749</v>
      </c>
      <c r="V76" s="33">
        <f>Tableau32[[#This Row],[VENTILATION DE LA DGH]]-W76</f>
        <v>704</v>
      </c>
      <c r="W76" s="33">
        <v>45</v>
      </c>
      <c r="X76" s="36">
        <f>W76/Tableau32[[#This Row],[VENTILATION DE LA DGH]]*100</f>
        <v>6.0080106809078773</v>
      </c>
      <c r="Y76" s="35">
        <v>12.5</v>
      </c>
      <c r="Z76" s="35"/>
      <c r="AA76" s="33">
        <v>749</v>
      </c>
    </row>
    <row r="77" spans="1:27" ht="18" x14ac:dyDescent="0.2">
      <c r="A77" s="37" t="s">
        <v>226</v>
      </c>
      <c r="B77" s="38">
        <v>134.69999999999999</v>
      </c>
      <c r="C77" s="39" t="s">
        <v>227</v>
      </c>
      <c r="D77" s="39" t="s">
        <v>228</v>
      </c>
      <c r="E77" s="40">
        <f>VLOOKUP(A77:A192,'[1]Doc prépa dgh collège'!$A$3:$Y$118,25,FALSE)</f>
        <v>716</v>
      </c>
      <c r="F77" s="41">
        <v>1</v>
      </c>
      <c r="G77" s="41">
        <v>754</v>
      </c>
      <c r="H77" s="41">
        <v>78</v>
      </c>
      <c r="I77" s="42">
        <v>20</v>
      </c>
      <c r="J77" s="42">
        <v>0</v>
      </c>
      <c r="K77" s="42">
        <v>21</v>
      </c>
      <c r="L77" s="42">
        <v>0</v>
      </c>
      <c r="M77" s="42">
        <v>0</v>
      </c>
      <c r="N77" s="42"/>
      <c r="O77" s="41"/>
      <c r="P77" s="43"/>
      <c r="Q77" s="41">
        <v>2</v>
      </c>
      <c r="R77" s="41">
        <v>8</v>
      </c>
      <c r="S77" s="42"/>
      <c r="T77" s="43">
        <v>10</v>
      </c>
      <c r="U77" s="41">
        <v>805</v>
      </c>
      <c r="V77" s="41">
        <f>Tableau32[[#This Row],[VENTILATION DE LA DGH]]-W77</f>
        <v>751</v>
      </c>
      <c r="W77" s="41">
        <v>54</v>
      </c>
      <c r="X77" s="44">
        <f>W77/Tableau32[[#This Row],[VENTILATION DE LA DGH]]*100</f>
        <v>6.70807453416149</v>
      </c>
      <c r="Y77" s="43">
        <v>12</v>
      </c>
      <c r="Z77" s="43"/>
      <c r="AA77" s="41">
        <v>805</v>
      </c>
    </row>
    <row r="78" spans="1:27" ht="18" x14ac:dyDescent="0.2">
      <c r="A78" s="29" t="s">
        <v>229</v>
      </c>
      <c r="B78" s="30">
        <v>124</v>
      </c>
      <c r="C78" s="31" t="s">
        <v>230</v>
      </c>
      <c r="D78" s="31" t="s">
        <v>231</v>
      </c>
      <c r="E78" s="32">
        <f>VLOOKUP(A78:A193,'[1]Doc prépa dgh collège'!$A$3:$Y$118,25,FALSE)</f>
        <v>436</v>
      </c>
      <c r="F78" s="33">
        <v>0</v>
      </c>
      <c r="G78" s="33">
        <v>464</v>
      </c>
      <c r="H78" s="33">
        <v>48</v>
      </c>
      <c r="I78" s="34">
        <v>12</v>
      </c>
      <c r="J78" s="34">
        <v>0</v>
      </c>
      <c r="K78" s="34">
        <v>21</v>
      </c>
      <c r="L78" s="34">
        <v>0</v>
      </c>
      <c r="M78" s="34">
        <v>0</v>
      </c>
      <c r="N78" s="34"/>
      <c r="O78" s="33"/>
      <c r="P78" s="35"/>
      <c r="Q78" s="33">
        <v>0</v>
      </c>
      <c r="R78" s="33">
        <v>8</v>
      </c>
      <c r="S78" s="34"/>
      <c r="T78" s="35">
        <v>8</v>
      </c>
      <c r="U78" s="33">
        <v>505</v>
      </c>
      <c r="V78" s="33">
        <f>Tableau32[[#This Row],[VENTILATION DE LA DGH]]-W78</f>
        <v>458</v>
      </c>
      <c r="W78" s="33">
        <v>47</v>
      </c>
      <c r="X78" s="36">
        <f>W78/Tableau32[[#This Row],[VENTILATION DE LA DGH]]*100</f>
        <v>9.3069306930693063</v>
      </c>
      <c r="Y78" s="35">
        <v>8</v>
      </c>
      <c r="Z78" s="35"/>
      <c r="AA78" s="33">
        <v>505</v>
      </c>
    </row>
    <row r="79" spans="1:27" ht="18" x14ac:dyDescent="0.2">
      <c r="A79" s="29" t="s">
        <v>232</v>
      </c>
      <c r="B79" s="30">
        <v>138.5</v>
      </c>
      <c r="C79" s="31" t="s">
        <v>233</v>
      </c>
      <c r="D79" s="31" t="s">
        <v>231</v>
      </c>
      <c r="E79" s="32">
        <f>VLOOKUP(A79:A194,'[1]Doc prépa dgh collège'!$A$3:$Y$118,25,FALSE)</f>
        <v>469</v>
      </c>
      <c r="F79" s="33">
        <v>0</v>
      </c>
      <c r="G79" s="33">
        <v>464</v>
      </c>
      <c r="H79" s="33">
        <v>48</v>
      </c>
      <c r="I79" s="34">
        <v>15</v>
      </c>
      <c r="J79" s="34">
        <v>0</v>
      </c>
      <c r="K79" s="34">
        <v>0</v>
      </c>
      <c r="L79" s="34">
        <v>0</v>
      </c>
      <c r="M79" s="34">
        <v>21</v>
      </c>
      <c r="N79" s="34"/>
      <c r="O79" s="33"/>
      <c r="P79" s="35"/>
      <c r="Q79" s="33">
        <v>8</v>
      </c>
      <c r="R79" s="33">
        <v>4</v>
      </c>
      <c r="S79" s="34">
        <v>5</v>
      </c>
      <c r="T79" s="35">
        <v>17</v>
      </c>
      <c r="U79" s="33">
        <v>517</v>
      </c>
      <c r="V79" s="33">
        <f>Tableau32[[#This Row],[VENTILATION DE LA DGH]]-W79</f>
        <v>487</v>
      </c>
      <c r="W79" s="33">
        <v>30</v>
      </c>
      <c r="X79" s="36">
        <f>W79/Tableau32[[#This Row],[VENTILATION DE LA DGH]]*100</f>
        <v>5.8027079303675047</v>
      </c>
      <c r="Y79" s="35">
        <v>8</v>
      </c>
      <c r="Z79" s="35"/>
      <c r="AA79" s="33">
        <v>517</v>
      </c>
    </row>
    <row r="80" spans="1:27" ht="18" x14ac:dyDescent="0.2">
      <c r="A80" s="29" t="s">
        <v>234</v>
      </c>
      <c r="B80" s="30">
        <v>120.5</v>
      </c>
      <c r="C80" s="31" t="s">
        <v>235</v>
      </c>
      <c r="D80" s="31" t="s">
        <v>231</v>
      </c>
      <c r="E80" s="32">
        <f>VLOOKUP(A80:A195,'[1]Doc prépa dgh collège'!$A$3:$Y$118,25,FALSE)</f>
        <v>436</v>
      </c>
      <c r="F80" s="33">
        <v>0</v>
      </c>
      <c r="G80" s="33">
        <v>464</v>
      </c>
      <c r="H80" s="33">
        <v>48</v>
      </c>
      <c r="I80" s="34">
        <v>11</v>
      </c>
      <c r="J80" s="34">
        <v>0</v>
      </c>
      <c r="K80" s="34">
        <v>0</v>
      </c>
      <c r="L80" s="34">
        <v>18</v>
      </c>
      <c r="M80" s="34">
        <v>0</v>
      </c>
      <c r="N80" s="34"/>
      <c r="O80" s="33"/>
      <c r="P80" s="35"/>
      <c r="Q80" s="33">
        <v>0</v>
      </c>
      <c r="R80" s="33">
        <v>9</v>
      </c>
      <c r="S80" s="34"/>
      <c r="T80" s="35">
        <v>9</v>
      </c>
      <c r="U80" s="33">
        <v>502</v>
      </c>
      <c r="V80" s="33">
        <f>Tableau32[[#This Row],[VENTILATION DE LA DGH]]-W80</f>
        <v>455</v>
      </c>
      <c r="W80" s="33">
        <v>47</v>
      </c>
      <c r="X80" s="36">
        <f>W80/Tableau32[[#This Row],[VENTILATION DE LA DGH]]*100</f>
        <v>9.3625498007968133</v>
      </c>
      <c r="Y80" s="35">
        <v>7</v>
      </c>
      <c r="Z80" s="35"/>
      <c r="AA80" s="33">
        <v>502</v>
      </c>
    </row>
    <row r="81" spans="1:27" ht="18" x14ac:dyDescent="0.2">
      <c r="A81" s="29" t="s">
        <v>236</v>
      </c>
      <c r="B81" s="30">
        <v>137.19999999999999</v>
      </c>
      <c r="C81" s="31" t="s">
        <v>237</v>
      </c>
      <c r="D81" s="31" t="s">
        <v>238</v>
      </c>
      <c r="E81" s="32">
        <f>VLOOKUP(A81:A196,'[1]Doc prépa dgh collège'!$A$3:$Y$118,25,FALSE)</f>
        <v>574</v>
      </c>
      <c r="F81" s="33">
        <v>0</v>
      </c>
      <c r="G81" s="33">
        <v>609</v>
      </c>
      <c r="H81" s="33">
        <v>63</v>
      </c>
      <c r="I81" s="34">
        <v>19</v>
      </c>
      <c r="J81" s="34">
        <v>0</v>
      </c>
      <c r="K81" s="34">
        <v>45</v>
      </c>
      <c r="L81" s="34">
        <v>0</v>
      </c>
      <c r="M81" s="34">
        <v>0</v>
      </c>
      <c r="N81" s="34"/>
      <c r="O81" s="33"/>
      <c r="P81" s="35"/>
      <c r="Q81" s="33">
        <v>2</v>
      </c>
      <c r="R81" s="33">
        <v>5</v>
      </c>
      <c r="S81" s="34">
        <v>9</v>
      </c>
      <c r="T81" s="35">
        <v>16</v>
      </c>
      <c r="U81" s="33">
        <v>689</v>
      </c>
      <c r="V81" s="33">
        <f>Tableau32[[#This Row],[VENTILATION DE LA DGH]]-W81</f>
        <v>649</v>
      </c>
      <c r="W81" s="33">
        <v>40</v>
      </c>
      <c r="X81" s="36">
        <f>W81/Tableau32[[#This Row],[VENTILATION DE LA DGH]]*100</f>
        <v>5.8055152394775034</v>
      </c>
      <c r="Y81" s="35">
        <v>11</v>
      </c>
      <c r="Z81" s="35"/>
      <c r="AA81" s="33">
        <v>689</v>
      </c>
    </row>
    <row r="82" spans="1:27" ht="18" x14ac:dyDescent="0.2">
      <c r="A82" s="29" t="s">
        <v>239</v>
      </c>
      <c r="B82" s="30">
        <v>130.80000000000001</v>
      </c>
      <c r="C82" s="31" t="s">
        <v>240</v>
      </c>
      <c r="D82" s="31" t="s">
        <v>241</v>
      </c>
      <c r="E82" s="32">
        <f>VLOOKUP(A82:A197,'[1]Doc prépa dgh collège'!$A$3:$Y$118,25,FALSE)</f>
        <v>659</v>
      </c>
      <c r="F82" s="33">
        <v>0</v>
      </c>
      <c r="G82" s="33">
        <v>667</v>
      </c>
      <c r="H82" s="33">
        <v>69</v>
      </c>
      <c r="I82" s="34">
        <v>16</v>
      </c>
      <c r="J82" s="34">
        <v>0</v>
      </c>
      <c r="K82" s="34">
        <v>21</v>
      </c>
      <c r="L82" s="34">
        <v>0</v>
      </c>
      <c r="M82" s="34">
        <v>0</v>
      </c>
      <c r="N82" s="34"/>
      <c r="O82" s="33"/>
      <c r="P82" s="35"/>
      <c r="Q82" s="33">
        <v>4</v>
      </c>
      <c r="R82" s="33">
        <v>9</v>
      </c>
      <c r="S82" s="34"/>
      <c r="T82" s="35">
        <v>13</v>
      </c>
      <c r="U82" s="33">
        <v>717</v>
      </c>
      <c r="V82" s="33">
        <f>Tableau32[[#This Row],[VENTILATION DE LA DGH]]-W82</f>
        <v>663</v>
      </c>
      <c r="W82" s="33">
        <v>54</v>
      </c>
      <c r="X82" s="36">
        <f>W82/Tableau32[[#This Row],[VENTILATION DE LA DGH]]*100</f>
        <v>7.5313807531380759</v>
      </c>
      <c r="Y82" s="35">
        <v>11.5</v>
      </c>
      <c r="Z82" s="35"/>
      <c r="AA82" s="33">
        <v>717</v>
      </c>
    </row>
    <row r="83" spans="1:27" ht="18" x14ac:dyDescent="0.2">
      <c r="A83" s="29" t="s">
        <v>242</v>
      </c>
      <c r="B83" s="30">
        <v>92.4</v>
      </c>
      <c r="C83" s="31" t="s">
        <v>243</v>
      </c>
      <c r="D83" s="31" t="s">
        <v>244</v>
      </c>
      <c r="E83" s="32">
        <f>VLOOKUP(A83:A198,'[1]Doc prépa dgh collège'!$A$3:$Y$118,25,FALSE)</f>
        <v>562</v>
      </c>
      <c r="F83" s="33">
        <v>2</v>
      </c>
      <c r="G83" s="33">
        <v>638</v>
      </c>
      <c r="H83" s="33">
        <v>66</v>
      </c>
      <c r="I83" s="34">
        <v>16</v>
      </c>
      <c r="J83" s="34">
        <v>0</v>
      </c>
      <c r="K83" s="34">
        <v>0</v>
      </c>
      <c r="L83" s="34">
        <v>18</v>
      </c>
      <c r="M83" s="34">
        <v>0</v>
      </c>
      <c r="N83" s="34"/>
      <c r="O83" s="33"/>
      <c r="P83" s="33">
        <v>0</v>
      </c>
      <c r="Q83" s="33"/>
      <c r="R83" s="33">
        <v>24</v>
      </c>
      <c r="S83" s="34">
        <v>25</v>
      </c>
      <c r="T83" s="35">
        <v>49</v>
      </c>
      <c r="U83" s="33">
        <v>721</v>
      </c>
      <c r="V83" s="33">
        <f>Tableau32[[#This Row],[VENTILATION DE LA DGH]]-W83</f>
        <v>665</v>
      </c>
      <c r="W83" s="33">
        <v>56</v>
      </c>
      <c r="X83" s="36">
        <f>W83/Tableau32[[#This Row],[VENTILATION DE LA DGH]]*100</f>
        <v>7.7669902912621351</v>
      </c>
      <c r="Y83" s="35">
        <v>10</v>
      </c>
      <c r="Z83" s="35"/>
      <c r="AA83" s="33">
        <v>721</v>
      </c>
    </row>
    <row r="84" spans="1:27" ht="18" x14ac:dyDescent="0.2">
      <c r="A84" s="29" t="s">
        <v>245</v>
      </c>
      <c r="B84" s="30">
        <v>120.4</v>
      </c>
      <c r="C84" s="31" t="s">
        <v>246</v>
      </c>
      <c r="D84" s="31" t="s">
        <v>244</v>
      </c>
      <c r="E84" s="32">
        <f>VLOOKUP(A84:A199,'[1]Doc prépa dgh collège'!$A$3:$Y$118,25,FALSE)</f>
        <v>721</v>
      </c>
      <c r="F84" s="33">
        <v>0</v>
      </c>
      <c r="G84" s="33">
        <v>725</v>
      </c>
      <c r="H84" s="33">
        <v>75</v>
      </c>
      <c r="I84" s="34">
        <v>19</v>
      </c>
      <c r="J84" s="34">
        <v>0</v>
      </c>
      <c r="K84" s="34">
        <v>21</v>
      </c>
      <c r="L84" s="34">
        <v>0</v>
      </c>
      <c r="M84" s="34">
        <v>0</v>
      </c>
      <c r="N84" s="34"/>
      <c r="O84" s="33"/>
      <c r="P84" s="35"/>
      <c r="Q84" s="33">
        <v>4</v>
      </c>
      <c r="R84" s="33">
        <v>16</v>
      </c>
      <c r="S84" s="34"/>
      <c r="T84" s="35">
        <v>20</v>
      </c>
      <c r="U84" s="33">
        <v>785</v>
      </c>
      <c r="V84" s="33">
        <f>Tableau32[[#This Row],[VENTILATION DE LA DGH]]-W84</f>
        <v>719</v>
      </c>
      <c r="W84" s="33">
        <v>66</v>
      </c>
      <c r="X84" s="36">
        <f>W84/Tableau32[[#This Row],[VENTILATION DE LA DGH]]*100</f>
        <v>8.4076433121019107</v>
      </c>
      <c r="Y84" s="35">
        <v>13</v>
      </c>
      <c r="Z84" s="35"/>
      <c r="AA84" s="33">
        <v>785</v>
      </c>
    </row>
    <row r="85" spans="1:27" ht="18" x14ac:dyDescent="0.2">
      <c r="A85" s="29" t="s">
        <v>247</v>
      </c>
      <c r="B85" s="30">
        <v>105.6</v>
      </c>
      <c r="C85" s="31" t="s">
        <v>248</v>
      </c>
      <c r="D85" s="31" t="s">
        <v>249</v>
      </c>
      <c r="E85" s="32">
        <f>VLOOKUP(A85:A200,'[1]Doc prépa dgh collège'!$A$3:$Y$118,25,FALSE)</f>
        <v>924</v>
      </c>
      <c r="F85" s="33">
        <v>0</v>
      </c>
      <c r="G85" s="33">
        <v>957</v>
      </c>
      <c r="H85" s="33">
        <v>99</v>
      </c>
      <c r="I85" s="34">
        <v>20</v>
      </c>
      <c r="J85" s="34">
        <v>0</v>
      </c>
      <c r="K85" s="34">
        <v>21</v>
      </c>
      <c r="L85" s="34">
        <v>36</v>
      </c>
      <c r="M85" s="34">
        <v>0</v>
      </c>
      <c r="N85" s="34"/>
      <c r="O85" s="33"/>
      <c r="P85" s="35"/>
      <c r="Q85" s="33">
        <v>2</v>
      </c>
      <c r="R85" s="33">
        <v>31</v>
      </c>
      <c r="S85" s="34"/>
      <c r="T85" s="35">
        <v>33</v>
      </c>
      <c r="U85" s="33">
        <v>1067</v>
      </c>
      <c r="V85" s="33">
        <f>Tableau32[[#This Row],[VENTILATION DE LA DGH]]-W85</f>
        <v>962</v>
      </c>
      <c r="W85" s="33">
        <v>105</v>
      </c>
      <c r="X85" s="36">
        <f>W85/Tableau32[[#This Row],[VENTILATION DE LA DGH]]*100</f>
        <v>9.8406747891283981</v>
      </c>
      <c r="Y85" s="35">
        <v>15</v>
      </c>
      <c r="Z85" s="35"/>
      <c r="AA85" s="33">
        <v>1067</v>
      </c>
    </row>
    <row r="86" spans="1:27" ht="18" x14ac:dyDescent="0.2">
      <c r="A86" s="37" t="s">
        <v>250</v>
      </c>
      <c r="B86" s="38">
        <v>114.9</v>
      </c>
      <c r="C86" s="39" t="s">
        <v>251</v>
      </c>
      <c r="D86" s="39" t="s">
        <v>249</v>
      </c>
      <c r="E86" s="40">
        <f>VLOOKUP(A86:A201,'[1]Doc prépa dgh collège'!$A$3:$Y$118,25,FALSE)</f>
        <v>453</v>
      </c>
      <c r="F86" s="41">
        <v>0</v>
      </c>
      <c r="G86" s="41">
        <v>464</v>
      </c>
      <c r="H86" s="41">
        <v>48</v>
      </c>
      <c r="I86" s="42">
        <v>11</v>
      </c>
      <c r="J86" s="42">
        <v>0</v>
      </c>
      <c r="K86" s="42">
        <v>21</v>
      </c>
      <c r="L86" s="42">
        <v>0</v>
      </c>
      <c r="M86" s="42">
        <v>0</v>
      </c>
      <c r="N86" s="42"/>
      <c r="O86" s="41"/>
      <c r="P86" s="43"/>
      <c r="Q86" s="41">
        <v>4</v>
      </c>
      <c r="R86" s="41">
        <v>12</v>
      </c>
      <c r="S86" s="42"/>
      <c r="T86" s="43">
        <v>16</v>
      </c>
      <c r="U86" s="41">
        <v>512</v>
      </c>
      <c r="V86" s="41">
        <f>Tableau32[[#This Row],[VENTILATION DE LA DGH]]-W86</f>
        <v>472</v>
      </c>
      <c r="W86" s="41">
        <v>40</v>
      </c>
      <c r="X86" s="45">
        <f>W86/Tableau32[[#This Row],[VENTILATION DE LA DGH]]*100</f>
        <v>7.8125</v>
      </c>
      <c r="Y86" s="46">
        <v>9.5</v>
      </c>
      <c r="Z86" s="43"/>
      <c r="AA86" s="41">
        <v>512</v>
      </c>
    </row>
    <row r="87" spans="1:27" ht="18" x14ac:dyDescent="0.2">
      <c r="A87" s="29" t="s">
        <v>252</v>
      </c>
      <c r="B87" s="30">
        <v>81.400000000000006</v>
      </c>
      <c r="C87" s="31" t="s">
        <v>253</v>
      </c>
      <c r="D87" s="31" t="s">
        <v>249</v>
      </c>
      <c r="E87" s="32">
        <f>VLOOKUP(A87:A202,'[1]Doc prépa dgh collège'!$A$3:$Y$118,25,FALSE)</f>
        <v>446</v>
      </c>
      <c r="F87" s="33">
        <v>0</v>
      </c>
      <c r="G87" s="33">
        <v>464</v>
      </c>
      <c r="H87" s="33">
        <v>48</v>
      </c>
      <c r="I87" s="34">
        <v>15</v>
      </c>
      <c r="J87" s="34">
        <v>0</v>
      </c>
      <c r="K87" s="34">
        <v>21</v>
      </c>
      <c r="L87" s="34">
        <v>0</v>
      </c>
      <c r="M87" s="34">
        <v>0</v>
      </c>
      <c r="N87" s="34"/>
      <c r="O87" s="33">
        <v>48</v>
      </c>
      <c r="P87" s="33">
        <v>104</v>
      </c>
      <c r="Q87" s="33"/>
      <c r="R87" s="33">
        <v>22</v>
      </c>
      <c r="S87" s="34"/>
      <c r="T87" s="35">
        <v>126</v>
      </c>
      <c r="U87" s="33">
        <v>674</v>
      </c>
      <c r="V87" s="33">
        <f>Tableau32[[#This Row],[VENTILATION DE LA DGH]]-W87</f>
        <v>606</v>
      </c>
      <c r="W87" s="33">
        <v>68</v>
      </c>
      <c r="X87" s="36">
        <f>W87/Tableau32[[#This Row],[VENTILATION DE LA DGH]]*100</f>
        <v>10.089020771513352</v>
      </c>
      <c r="Y87" s="35">
        <v>7.5</v>
      </c>
      <c r="Z87" s="35"/>
      <c r="AA87" s="33">
        <v>674</v>
      </c>
    </row>
    <row r="88" spans="1:27" ht="18" x14ac:dyDescent="0.2">
      <c r="A88" s="29" t="s">
        <v>254</v>
      </c>
      <c r="B88" s="30">
        <v>130.30000000000001</v>
      </c>
      <c r="C88" s="31" t="s">
        <v>255</v>
      </c>
      <c r="D88" s="31" t="s">
        <v>256</v>
      </c>
      <c r="E88" s="32">
        <f>VLOOKUP(A88:A203,'[1]Doc prépa dgh collège'!$A$3:$Y$118,25,FALSE)</f>
        <v>730</v>
      </c>
      <c r="F88" s="33">
        <v>0</v>
      </c>
      <c r="G88" s="33">
        <v>754</v>
      </c>
      <c r="H88" s="33">
        <v>78</v>
      </c>
      <c r="I88" s="34">
        <v>19</v>
      </c>
      <c r="J88" s="34">
        <v>0</v>
      </c>
      <c r="K88" s="34">
        <v>21</v>
      </c>
      <c r="L88" s="34">
        <v>0</v>
      </c>
      <c r="M88" s="34">
        <v>0</v>
      </c>
      <c r="N88" s="34"/>
      <c r="O88" s="33"/>
      <c r="P88" s="35"/>
      <c r="Q88" s="33">
        <v>2</v>
      </c>
      <c r="R88" s="33">
        <v>11</v>
      </c>
      <c r="S88" s="34"/>
      <c r="T88" s="35">
        <v>13</v>
      </c>
      <c r="U88" s="33">
        <v>807</v>
      </c>
      <c r="V88" s="33">
        <f>Tableau32[[#This Row],[VENTILATION DE LA DGH]]-W88</f>
        <v>732</v>
      </c>
      <c r="W88" s="33">
        <v>75</v>
      </c>
      <c r="X88" s="36">
        <f>W88/Tableau32[[#This Row],[VENTILATION DE LA DGH]]*100</f>
        <v>9.2936802973977688</v>
      </c>
      <c r="Y88" s="35">
        <v>13</v>
      </c>
      <c r="Z88" s="35"/>
      <c r="AA88" s="33">
        <v>807</v>
      </c>
    </row>
    <row r="89" spans="1:27" ht="18" x14ac:dyDescent="0.2">
      <c r="A89" s="29" t="s">
        <v>257</v>
      </c>
      <c r="B89" s="30">
        <v>127.6</v>
      </c>
      <c r="C89" s="31" t="s">
        <v>258</v>
      </c>
      <c r="D89" s="31" t="s">
        <v>256</v>
      </c>
      <c r="E89" s="32">
        <f>VLOOKUP(A89:A204,'[1]Doc prépa dgh collège'!$A$3:$Y$118,25,FALSE)</f>
        <v>608</v>
      </c>
      <c r="F89" s="33">
        <v>0</v>
      </c>
      <c r="G89" s="33">
        <v>638</v>
      </c>
      <c r="H89" s="33">
        <v>66</v>
      </c>
      <c r="I89" s="34">
        <v>18</v>
      </c>
      <c r="J89" s="34">
        <v>0</v>
      </c>
      <c r="K89" s="34">
        <v>0</v>
      </c>
      <c r="L89" s="34">
        <v>0</v>
      </c>
      <c r="M89" s="34">
        <v>0</v>
      </c>
      <c r="N89" s="34"/>
      <c r="O89" s="33"/>
      <c r="P89" s="35"/>
      <c r="Q89" s="33">
        <v>0</v>
      </c>
      <c r="R89" s="33">
        <v>10</v>
      </c>
      <c r="S89" s="34"/>
      <c r="T89" s="35">
        <v>10</v>
      </c>
      <c r="U89" s="33">
        <v>666</v>
      </c>
      <c r="V89" s="33">
        <f>Tableau32[[#This Row],[VENTILATION DE LA DGH]]-W89</f>
        <v>619</v>
      </c>
      <c r="W89" s="33">
        <v>47</v>
      </c>
      <c r="X89" s="36">
        <f>W89/Tableau32[[#This Row],[VENTILATION DE LA DGH]]*100</f>
        <v>7.0570570570570572</v>
      </c>
      <c r="Y89" s="35">
        <v>11</v>
      </c>
      <c r="Z89" s="35"/>
      <c r="AA89" s="33">
        <v>666</v>
      </c>
    </row>
    <row r="90" spans="1:27" ht="18" x14ac:dyDescent="0.2">
      <c r="A90" s="29" t="s">
        <v>259</v>
      </c>
      <c r="B90" s="30">
        <v>118</v>
      </c>
      <c r="C90" s="31" t="s">
        <v>260</v>
      </c>
      <c r="D90" s="31" t="s">
        <v>256</v>
      </c>
      <c r="E90" s="32">
        <f>VLOOKUP(A90:A205,'[1]Doc prépa dgh collège'!$A$3:$Y$118,25,FALSE)</f>
        <v>318</v>
      </c>
      <c r="F90" s="33">
        <v>1</v>
      </c>
      <c r="G90" s="33">
        <v>377</v>
      </c>
      <c r="H90" s="33">
        <v>39</v>
      </c>
      <c r="I90" s="34">
        <v>8</v>
      </c>
      <c r="J90" s="34">
        <v>0</v>
      </c>
      <c r="K90" s="34">
        <v>0</v>
      </c>
      <c r="L90" s="34">
        <v>18</v>
      </c>
      <c r="M90" s="34">
        <v>9</v>
      </c>
      <c r="N90" s="34"/>
      <c r="O90" s="33"/>
      <c r="P90" s="35"/>
      <c r="Q90" s="33">
        <v>0</v>
      </c>
      <c r="R90" s="33">
        <v>7</v>
      </c>
      <c r="S90" s="34">
        <v>5</v>
      </c>
      <c r="T90" s="35">
        <v>12</v>
      </c>
      <c r="U90" s="33">
        <v>424</v>
      </c>
      <c r="V90" s="33">
        <f>Tableau32[[#This Row],[VENTILATION DE LA DGH]]-W90</f>
        <v>394</v>
      </c>
      <c r="W90" s="33">
        <v>30</v>
      </c>
      <c r="X90" s="36">
        <f>W90/Tableau32[[#This Row],[VENTILATION DE LA DGH]]*100</f>
        <v>7.0754716981132075</v>
      </c>
      <c r="Y90" s="35">
        <v>6</v>
      </c>
      <c r="Z90" s="35"/>
      <c r="AA90" s="33">
        <v>424</v>
      </c>
    </row>
    <row r="91" spans="1:27" ht="18" x14ac:dyDescent="0.2">
      <c r="A91" s="29" t="s">
        <v>261</v>
      </c>
      <c r="B91" s="30">
        <v>102.7</v>
      </c>
      <c r="C91" s="31" t="s">
        <v>262</v>
      </c>
      <c r="D91" s="31" t="s">
        <v>263</v>
      </c>
      <c r="E91" s="32">
        <f>VLOOKUP(A91:A206,'[1]Doc prépa dgh collège'!$A$3:$Y$118,25,FALSE)</f>
        <v>611</v>
      </c>
      <c r="F91" s="33">
        <v>-2</v>
      </c>
      <c r="G91" s="33">
        <v>638</v>
      </c>
      <c r="H91" s="33">
        <v>66</v>
      </c>
      <c r="I91" s="34">
        <v>16</v>
      </c>
      <c r="J91" s="34">
        <v>0</v>
      </c>
      <c r="K91" s="34">
        <v>21</v>
      </c>
      <c r="L91" s="34">
        <v>0</v>
      </c>
      <c r="M91" s="34">
        <v>0</v>
      </c>
      <c r="N91" s="34"/>
      <c r="O91" s="33"/>
      <c r="P91" s="35"/>
      <c r="Q91" s="33">
        <v>0</v>
      </c>
      <c r="R91" s="33">
        <v>21</v>
      </c>
      <c r="S91" s="34">
        <v>18</v>
      </c>
      <c r="T91" s="35">
        <v>39</v>
      </c>
      <c r="U91" s="33">
        <v>714</v>
      </c>
      <c r="V91" s="33">
        <f>Tableau32[[#This Row],[VENTILATION DE LA DGH]]-W91</f>
        <v>648</v>
      </c>
      <c r="W91" s="33">
        <v>66</v>
      </c>
      <c r="X91" s="36">
        <f>W91/Tableau32[[#This Row],[VENTILATION DE LA DGH]]*100</f>
        <v>9.2436974789915975</v>
      </c>
      <c r="Y91" s="35">
        <v>11</v>
      </c>
      <c r="Z91" s="35"/>
      <c r="AA91" s="33">
        <v>714</v>
      </c>
    </row>
    <row r="92" spans="1:27" ht="18" x14ac:dyDescent="0.2">
      <c r="A92" s="29" t="s">
        <v>264</v>
      </c>
      <c r="B92" s="30">
        <v>114.3</v>
      </c>
      <c r="C92" s="31" t="s">
        <v>265</v>
      </c>
      <c r="D92" s="31" t="s">
        <v>266</v>
      </c>
      <c r="E92" s="32">
        <f>VLOOKUP(A92:A207,'[1]Doc prépa dgh collège'!$A$3:$Y$118,25,FALSE)</f>
        <v>772</v>
      </c>
      <c r="F92" s="33">
        <v>0</v>
      </c>
      <c r="G92" s="33">
        <v>783</v>
      </c>
      <c r="H92" s="33">
        <v>81</v>
      </c>
      <c r="I92" s="34">
        <v>19</v>
      </c>
      <c r="J92" s="34">
        <v>0</v>
      </c>
      <c r="K92" s="34">
        <v>0</v>
      </c>
      <c r="L92" s="34">
        <v>0</v>
      </c>
      <c r="M92" s="34">
        <v>0</v>
      </c>
      <c r="N92" s="34"/>
      <c r="O92" s="33"/>
      <c r="P92" s="35"/>
      <c r="Q92" s="33">
        <v>4</v>
      </c>
      <c r="R92" s="33">
        <v>20</v>
      </c>
      <c r="S92" s="34"/>
      <c r="T92" s="35">
        <v>24</v>
      </c>
      <c r="U92" s="33">
        <v>826</v>
      </c>
      <c r="V92" s="33">
        <f>Tableau32[[#This Row],[VENTILATION DE LA DGH]]-W92</f>
        <v>752</v>
      </c>
      <c r="W92" s="33">
        <v>74</v>
      </c>
      <c r="X92" s="36">
        <f>W92/Tableau32[[#This Row],[VENTILATION DE LA DGH]]*100</f>
        <v>8.9588377723970947</v>
      </c>
      <c r="Y92" s="35">
        <v>13</v>
      </c>
      <c r="Z92" s="35"/>
      <c r="AA92" s="33">
        <v>826</v>
      </c>
    </row>
    <row r="93" spans="1:27" ht="18" x14ac:dyDescent="0.2">
      <c r="A93" s="29" t="s">
        <v>267</v>
      </c>
      <c r="B93" s="30">
        <v>114</v>
      </c>
      <c r="C93" s="31" t="s">
        <v>268</v>
      </c>
      <c r="D93" s="31" t="s">
        <v>266</v>
      </c>
      <c r="E93" s="32">
        <f>VLOOKUP(A93:A208,'[1]Doc prépa dgh collège'!$A$3:$Y$118,25,FALSE)</f>
        <v>440</v>
      </c>
      <c r="F93" s="33">
        <v>-1</v>
      </c>
      <c r="G93" s="33">
        <v>493</v>
      </c>
      <c r="H93" s="33">
        <v>51</v>
      </c>
      <c r="I93" s="34">
        <v>11</v>
      </c>
      <c r="J93" s="34">
        <v>0</v>
      </c>
      <c r="K93" s="34">
        <v>21</v>
      </c>
      <c r="L93" s="34">
        <v>0</v>
      </c>
      <c r="M93" s="34">
        <v>0</v>
      </c>
      <c r="N93" s="34"/>
      <c r="O93" s="33"/>
      <c r="P93" s="35"/>
      <c r="Q93" s="33">
        <v>0</v>
      </c>
      <c r="R93" s="33">
        <v>12</v>
      </c>
      <c r="S93" s="34"/>
      <c r="T93" s="35">
        <v>12</v>
      </c>
      <c r="U93" s="33">
        <v>537</v>
      </c>
      <c r="V93" s="33">
        <f>Tableau32[[#This Row],[VENTILATION DE LA DGH]]-W93</f>
        <v>490</v>
      </c>
      <c r="W93" s="33">
        <v>47</v>
      </c>
      <c r="X93" s="36">
        <f>W93/Tableau32[[#This Row],[VENTILATION DE LA DGH]]*100</f>
        <v>8.7523277467411553</v>
      </c>
      <c r="Y93" s="35">
        <v>8.5</v>
      </c>
      <c r="Z93" s="35"/>
      <c r="AA93" s="33">
        <v>537</v>
      </c>
    </row>
    <row r="94" spans="1:27" ht="18" x14ac:dyDescent="0.2">
      <c r="A94" s="29" t="s">
        <v>269</v>
      </c>
      <c r="B94" s="30">
        <v>96</v>
      </c>
      <c r="C94" s="31" t="s">
        <v>270</v>
      </c>
      <c r="D94" s="31" t="s">
        <v>266</v>
      </c>
      <c r="E94" s="32">
        <f>VLOOKUP(A94:A209,'[1]Doc prépa dgh collège'!$A$3:$Y$118,25,FALSE)</f>
        <v>560</v>
      </c>
      <c r="F94" s="33">
        <v>1</v>
      </c>
      <c r="G94" s="33">
        <v>580</v>
      </c>
      <c r="H94" s="33">
        <v>60</v>
      </c>
      <c r="I94" s="34">
        <v>15</v>
      </c>
      <c r="J94" s="34">
        <v>0</v>
      </c>
      <c r="K94" s="34">
        <v>21</v>
      </c>
      <c r="L94" s="34">
        <v>18</v>
      </c>
      <c r="M94" s="34">
        <v>0</v>
      </c>
      <c r="N94" s="34"/>
      <c r="O94" s="33"/>
      <c r="P94" s="33">
        <v>26</v>
      </c>
      <c r="Q94" s="33">
        <v>5</v>
      </c>
      <c r="R94" s="33">
        <v>22</v>
      </c>
      <c r="S94" s="34"/>
      <c r="T94" s="35">
        <v>53</v>
      </c>
      <c r="U94" s="33">
        <v>687</v>
      </c>
      <c r="V94" s="33">
        <f>Tableau32[[#This Row],[VENTILATION DE LA DGH]]-W94</f>
        <v>625</v>
      </c>
      <c r="W94" s="33">
        <v>62</v>
      </c>
      <c r="X94" s="36">
        <f>W94/Tableau32[[#This Row],[VENTILATION DE LA DGH]]*100</f>
        <v>9.024745269286754</v>
      </c>
      <c r="Y94" s="35">
        <v>10</v>
      </c>
      <c r="Z94" s="35"/>
      <c r="AA94" s="33">
        <v>687</v>
      </c>
    </row>
    <row r="95" spans="1:27" ht="18" x14ac:dyDescent="0.2">
      <c r="A95" s="29" t="s">
        <v>271</v>
      </c>
      <c r="B95" s="30">
        <v>75.8</v>
      </c>
      <c r="C95" s="31" t="s">
        <v>272</v>
      </c>
      <c r="D95" s="31" t="s">
        <v>266</v>
      </c>
      <c r="E95" s="32">
        <f>VLOOKUP(A95:A210,'[1]Doc prépa dgh collège'!$A$3:$Y$118,25,FALSE)</f>
        <v>428</v>
      </c>
      <c r="F95" s="33">
        <v>0</v>
      </c>
      <c r="G95" s="33">
        <v>464</v>
      </c>
      <c r="H95" s="33">
        <v>48</v>
      </c>
      <c r="I95" s="34">
        <v>15</v>
      </c>
      <c r="J95" s="34">
        <v>0</v>
      </c>
      <c r="K95" s="34">
        <v>0</v>
      </c>
      <c r="L95" s="34">
        <v>18</v>
      </c>
      <c r="M95" s="34">
        <v>0</v>
      </c>
      <c r="N95" s="34"/>
      <c r="O95" s="33"/>
      <c r="P95" s="33">
        <v>52</v>
      </c>
      <c r="Q95" s="33"/>
      <c r="R95" s="33">
        <v>23</v>
      </c>
      <c r="S95" s="34">
        <v>33</v>
      </c>
      <c r="T95" s="35">
        <v>108</v>
      </c>
      <c r="U95" s="33">
        <v>605</v>
      </c>
      <c r="V95" s="33">
        <f>Tableau32[[#This Row],[VENTILATION DE LA DGH]]-W95</f>
        <v>570</v>
      </c>
      <c r="W95" s="33">
        <v>35</v>
      </c>
      <c r="X95" s="36">
        <f>W95/Tableau32[[#This Row],[VENTILATION DE LA DGH]]*100</f>
        <v>5.785123966942149</v>
      </c>
      <c r="Y95" s="35">
        <v>9</v>
      </c>
      <c r="Z95" s="35"/>
      <c r="AA95" s="33">
        <v>605</v>
      </c>
    </row>
    <row r="96" spans="1:27" ht="18" x14ac:dyDescent="0.2">
      <c r="A96" s="37" t="s">
        <v>273</v>
      </c>
      <c r="B96" s="38">
        <v>123.5</v>
      </c>
      <c r="C96" s="39" t="s">
        <v>274</v>
      </c>
      <c r="D96" s="39" t="s">
        <v>275</v>
      </c>
      <c r="E96" s="40">
        <f>VLOOKUP(A96:A211,'[1]Doc prépa dgh collège'!$A$3:$Y$118,25,FALSE)</f>
        <v>657</v>
      </c>
      <c r="F96" s="41">
        <v>0</v>
      </c>
      <c r="G96" s="41">
        <v>696</v>
      </c>
      <c r="H96" s="41">
        <v>72</v>
      </c>
      <c r="I96" s="42">
        <v>19</v>
      </c>
      <c r="J96" s="42">
        <v>0</v>
      </c>
      <c r="K96" s="42">
        <v>0</v>
      </c>
      <c r="L96" s="42">
        <v>0</v>
      </c>
      <c r="M96" s="42">
        <v>0</v>
      </c>
      <c r="N96" s="42"/>
      <c r="O96" s="41"/>
      <c r="P96" s="43"/>
      <c r="Q96" s="41">
        <v>2</v>
      </c>
      <c r="R96" s="41">
        <v>13</v>
      </c>
      <c r="S96" s="42"/>
      <c r="T96" s="43">
        <v>15</v>
      </c>
      <c r="U96" s="41">
        <v>730</v>
      </c>
      <c r="V96" s="41">
        <f>Tableau32[[#This Row],[VENTILATION DE LA DGH]]-W96</f>
        <v>680</v>
      </c>
      <c r="W96" s="41">
        <v>50</v>
      </c>
      <c r="X96" s="44">
        <f>W96/Tableau32[[#This Row],[VENTILATION DE LA DGH]]*100</f>
        <v>6.8493150684931505</v>
      </c>
      <c r="Y96" s="43">
        <v>11.5</v>
      </c>
      <c r="Z96" s="43"/>
      <c r="AA96" s="41">
        <v>730</v>
      </c>
    </row>
    <row r="97" spans="1:27" ht="18" x14ac:dyDescent="0.2">
      <c r="A97" s="29" t="s">
        <v>276</v>
      </c>
      <c r="B97" s="30">
        <v>111.6</v>
      </c>
      <c r="C97" s="31" t="s">
        <v>277</v>
      </c>
      <c r="D97" s="31" t="s">
        <v>278</v>
      </c>
      <c r="E97" s="32">
        <f>VLOOKUP(A97:A212,'[1]Doc prépa dgh collège'!$A$3:$Y$118,25,FALSE)</f>
        <v>611</v>
      </c>
      <c r="F97" s="33">
        <v>0</v>
      </c>
      <c r="G97" s="33">
        <v>667</v>
      </c>
      <c r="H97" s="33">
        <v>69</v>
      </c>
      <c r="I97" s="34">
        <v>19</v>
      </c>
      <c r="J97" s="34">
        <v>0</v>
      </c>
      <c r="K97" s="34">
        <v>0</v>
      </c>
      <c r="L97" s="34">
        <v>0</v>
      </c>
      <c r="M97" s="34">
        <v>0</v>
      </c>
      <c r="N97" s="34">
        <v>9</v>
      </c>
      <c r="O97" s="33"/>
      <c r="P97" s="35"/>
      <c r="Q97" s="33">
        <v>0</v>
      </c>
      <c r="R97" s="33">
        <v>17</v>
      </c>
      <c r="S97" s="34">
        <v>9</v>
      </c>
      <c r="T97" s="35">
        <v>26</v>
      </c>
      <c r="U97" s="33">
        <v>721</v>
      </c>
      <c r="V97" s="33">
        <f>Tableau32[[#This Row],[VENTILATION DE LA DGH]]-W97</f>
        <v>672</v>
      </c>
      <c r="W97" s="33">
        <v>49</v>
      </c>
      <c r="X97" s="36">
        <f>W97/Tableau32[[#This Row],[VENTILATION DE LA DGH]]*100</f>
        <v>6.7961165048543686</v>
      </c>
      <c r="Y97" s="35">
        <v>11</v>
      </c>
      <c r="Z97" s="35"/>
      <c r="AA97" s="33">
        <v>721</v>
      </c>
    </row>
    <row r="98" spans="1:27" ht="18" x14ac:dyDescent="0.2">
      <c r="A98" s="29" t="s">
        <v>279</v>
      </c>
      <c r="B98" s="30">
        <v>133</v>
      </c>
      <c r="C98" s="31" t="s">
        <v>280</v>
      </c>
      <c r="D98" s="31" t="s">
        <v>281</v>
      </c>
      <c r="E98" s="32">
        <f>VLOOKUP(A98:A213,'[1]Doc prépa dgh collège'!$A$3:$Y$118,25,FALSE)</f>
        <v>934</v>
      </c>
      <c r="F98" s="33">
        <v>1</v>
      </c>
      <c r="G98" s="33">
        <v>928</v>
      </c>
      <c r="H98" s="33">
        <v>96</v>
      </c>
      <c r="I98" s="34">
        <v>21</v>
      </c>
      <c r="J98" s="34">
        <v>0</v>
      </c>
      <c r="K98" s="34">
        <v>0</v>
      </c>
      <c r="L98" s="34">
        <v>18</v>
      </c>
      <c r="M98" s="34">
        <v>0</v>
      </c>
      <c r="N98" s="34"/>
      <c r="O98" s="33"/>
      <c r="P98" s="35"/>
      <c r="Q98" s="33">
        <v>6</v>
      </c>
      <c r="R98" s="33">
        <v>12</v>
      </c>
      <c r="S98" s="34"/>
      <c r="T98" s="35">
        <v>18</v>
      </c>
      <c r="U98" s="33">
        <v>985</v>
      </c>
      <c r="V98" s="33">
        <f>Tableau32[[#This Row],[VENTILATION DE LA DGH]]-W98</f>
        <v>933</v>
      </c>
      <c r="W98" s="33">
        <v>52</v>
      </c>
      <c r="X98" s="36">
        <f>W98/Tableau32[[#This Row],[VENTILATION DE LA DGH]]*100</f>
        <v>5.2791878172588831</v>
      </c>
      <c r="Y98" s="35">
        <v>16</v>
      </c>
      <c r="Z98" s="35"/>
      <c r="AA98" s="33">
        <v>985</v>
      </c>
    </row>
    <row r="99" spans="1:27" ht="18" x14ac:dyDescent="0.2">
      <c r="A99" s="29" t="s">
        <v>282</v>
      </c>
      <c r="B99" s="30">
        <v>150.1</v>
      </c>
      <c r="C99" s="31" t="s">
        <v>283</v>
      </c>
      <c r="D99" s="31" t="s">
        <v>281</v>
      </c>
      <c r="E99" s="32">
        <f>VLOOKUP(A99:A214,'[1]Doc prépa dgh collège'!$A$3:$Y$118,25,FALSE)</f>
        <v>609</v>
      </c>
      <c r="F99" s="33">
        <v>-1</v>
      </c>
      <c r="G99" s="33">
        <v>609</v>
      </c>
      <c r="H99" s="33">
        <v>63</v>
      </c>
      <c r="I99" s="34">
        <v>18</v>
      </c>
      <c r="J99" s="34">
        <v>18</v>
      </c>
      <c r="K99" s="34">
        <v>0</v>
      </c>
      <c r="L99" s="34">
        <v>26</v>
      </c>
      <c r="M99" s="34">
        <v>0</v>
      </c>
      <c r="N99" s="34"/>
      <c r="O99" s="33"/>
      <c r="P99" s="35"/>
      <c r="Q99" s="33">
        <v>6</v>
      </c>
      <c r="R99" s="33">
        <v>0</v>
      </c>
      <c r="S99" s="34"/>
      <c r="T99" s="35">
        <v>6</v>
      </c>
      <c r="U99" s="33">
        <v>677</v>
      </c>
      <c r="V99" s="33">
        <f>Tableau32[[#This Row],[VENTILATION DE LA DGH]]-W99</f>
        <v>620</v>
      </c>
      <c r="W99" s="33">
        <v>57</v>
      </c>
      <c r="X99" s="36">
        <f>W99/Tableau32[[#This Row],[VENTILATION DE LA DGH]]*100</f>
        <v>8.4194977843426884</v>
      </c>
      <c r="Y99" s="35">
        <v>11</v>
      </c>
      <c r="Z99" s="35"/>
      <c r="AA99" s="33">
        <v>677</v>
      </c>
    </row>
    <row r="100" spans="1:27" ht="18" x14ac:dyDescent="0.2">
      <c r="A100" s="29" t="s">
        <v>284</v>
      </c>
      <c r="B100" s="30">
        <v>134.69999999999999</v>
      </c>
      <c r="C100" s="31" t="s">
        <v>285</v>
      </c>
      <c r="D100" s="31" t="s">
        <v>281</v>
      </c>
      <c r="E100" s="32">
        <f>VLOOKUP(A100:A215,'[1]Doc prépa dgh collège'!$A$3:$Y$118,25,FALSE)</f>
        <v>811</v>
      </c>
      <c r="F100" s="33">
        <v>0</v>
      </c>
      <c r="G100" s="33">
        <v>812</v>
      </c>
      <c r="H100" s="33">
        <v>84</v>
      </c>
      <c r="I100" s="34">
        <v>20</v>
      </c>
      <c r="J100" s="34">
        <v>16</v>
      </c>
      <c r="K100" s="34">
        <v>0</v>
      </c>
      <c r="L100" s="34">
        <v>0</v>
      </c>
      <c r="M100" s="34">
        <v>0</v>
      </c>
      <c r="N100" s="34"/>
      <c r="O100" s="33"/>
      <c r="P100" s="35"/>
      <c r="Q100" s="33">
        <v>4</v>
      </c>
      <c r="R100" s="33">
        <v>9</v>
      </c>
      <c r="S100" s="34"/>
      <c r="T100" s="35">
        <v>13</v>
      </c>
      <c r="U100" s="33">
        <v>861</v>
      </c>
      <c r="V100" s="33">
        <f>Tableau32[[#This Row],[VENTILATION DE LA DGH]]-W100</f>
        <v>786</v>
      </c>
      <c r="W100" s="33">
        <v>75</v>
      </c>
      <c r="X100" s="36">
        <f>W100/Tableau32[[#This Row],[VENTILATION DE LA DGH]]*100</f>
        <v>8.7108013937282234</v>
      </c>
      <c r="Y100" s="35">
        <v>14</v>
      </c>
      <c r="Z100" s="35"/>
      <c r="AA100" s="33">
        <v>861</v>
      </c>
    </row>
    <row r="101" spans="1:27" ht="18" x14ac:dyDescent="0.2">
      <c r="A101" s="29" t="s">
        <v>286</v>
      </c>
      <c r="B101" s="30">
        <v>141.30000000000001</v>
      </c>
      <c r="C101" s="31" t="s">
        <v>287</v>
      </c>
      <c r="D101" s="31" t="s">
        <v>281</v>
      </c>
      <c r="E101" s="32">
        <f>VLOOKUP(A101:A216,'[1]Doc prépa dgh collège'!$A$3:$Y$118,25,FALSE)</f>
        <v>940</v>
      </c>
      <c r="F101" s="33">
        <v>0</v>
      </c>
      <c r="G101" s="33">
        <v>963</v>
      </c>
      <c r="H101" s="33">
        <v>96</v>
      </c>
      <c r="I101" s="34">
        <v>24</v>
      </c>
      <c r="J101" s="34">
        <v>16</v>
      </c>
      <c r="K101" s="34">
        <v>0</v>
      </c>
      <c r="L101" s="34">
        <v>0</v>
      </c>
      <c r="M101" s="34">
        <v>0</v>
      </c>
      <c r="N101" s="34"/>
      <c r="O101" s="33"/>
      <c r="P101" s="35"/>
      <c r="Q101" s="33">
        <v>4</v>
      </c>
      <c r="R101" s="33">
        <v>6</v>
      </c>
      <c r="S101" s="34">
        <v>11</v>
      </c>
      <c r="T101" s="35">
        <v>21</v>
      </c>
      <c r="U101" s="33">
        <v>1024</v>
      </c>
      <c r="V101" s="33">
        <f>Tableau32[[#This Row],[VENTILATION DE LA DGH]]-W101</f>
        <v>936</v>
      </c>
      <c r="W101" s="33">
        <v>88</v>
      </c>
      <c r="X101" s="36">
        <f>W101/Tableau32[[#This Row],[VENTILATION DE LA DGH]]*100</f>
        <v>8.59375</v>
      </c>
      <c r="Y101" s="35">
        <v>15</v>
      </c>
      <c r="Z101" s="35"/>
      <c r="AA101" s="33">
        <v>1024</v>
      </c>
    </row>
    <row r="102" spans="1:27" ht="18" x14ac:dyDescent="0.2">
      <c r="A102" s="29" t="s">
        <v>288</v>
      </c>
      <c r="B102" s="30">
        <v>88.1</v>
      </c>
      <c r="C102" s="31" t="s">
        <v>289</v>
      </c>
      <c r="D102" s="31" t="s">
        <v>290</v>
      </c>
      <c r="E102" s="32">
        <f>VLOOKUP(A102:A217,'[1]Doc prépa dgh collège'!$A$3:$Y$118,25,FALSE)</f>
        <v>491</v>
      </c>
      <c r="F102" s="33">
        <v>2</v>
      </c>
      <c r="G102" s="33">
        <v>551</v>
      </c>
      <c r="H102" s="33">
        <v>57</v>
      </c>
      <c r="I102" s="34">
        <v>14</v>
      </c>
      <c r="J102" s="34">
        <v>0</v>
      </c>
      <c r="K102" s="34">
        <v>0</v>
      </c>
      <c r="L102" s="34">
        <v>18</v>
      </c>
      <c r="M102" s="34">
        <v>0</v>
      </c>
      <c r="N102" s="34"/>
      <c r="O102" s="33"/>
      <c r="P102" s="33">
        <v>0</v>
      </c>
      <c r="Q102" s="33"/>
      <c r="R102" s="33">
        <v>22</v>
      </c>
      <c r="S102" s="34">
        <v>30</v>
      </c>
      <c r="T102" s="35">
        <v>52</v>
      </c>
      <c r="U102" s="33">
        <v>635</v>
      </c>
      <c r="V102" s="33">
        <f>Tableau32[[#This Row],[VENTILATION DE LA DGH]]-W102</f>
        <v>600</v>
      </c>
      <c r="W102" s="33">
        <v>35</v>
      </c>
      <c r="X102" s="36">
        <f>W102/Tableau32[[#This Row],[VENTILATION DE LA DGH]]*100</f>
        <v>5.5118110236220472</v>
      </c>
      <c r="Y102" s="35">
        <v>10</v>
      </c>
      <c r="Z102" s="35"/>
      <c r="AA102" s="33">
        <v>635</v>
      </c>
    </row>
    <row r="103" spans="1:27" ht="18" x14ac:dyDescent="0.2">
      <c r="A103" s="29" t="s">
        <v>291</v>
      </c>
      <c r="B103" s="30">
        <v>83.9</v>
      </c>
      <c r="C103" s="31" t="s">
        <v>292</v>
      </c>
      <c r="D103" s="31" t="s">
        <v>290</v>
      </c>
      <c r="E103" s="32">
        <f>VLOOKUP(A103:A218,'[1]Doc prépa dgh collège'!$A$3:$Y$118,25,FALSE)</f>
        <v>670</v>
      </c>
      <c r="F103" s="33">
        <v>2</v>
      </c>
      <c r="G103" s="33">
        <v>696</v>
      </c>
      <c r="H103" s="33">
        <v>72</v>
      </c>
      <c r="I103" s="34">
        <v>18</v>
      </c>
      <c r="J103" s="34">
        <v>0</v>
      </c>
      <c r="K103" s="34">
        <v>0</v>
      </c>
      <c r="L103" s="34">
        <v>0</v>
      </c>
      <c r="M103" s="34">
        <v>0</v>
      </c>
      <c r="N103" s="34"/>
      <c r="O103" s="33"/>
      <c r="P103" s="33">
        <v>78</v>
      </c>
      <c r="Q103" s="33">
        <v>5</v>
      </c>
      <c r="R103" s="33">
        <v>33</v>
      </c>
      <c r="S103" s="34"/>
      <c r="T103" s="35">
        <v>116</v>
      </c>
      <c r="U103" s="33">
        <v>830</v>
      </c>
      <c r="V103" s="33">
        <f>Tableau32[[#This Row],[VENTILATION DE LA DGH]]-W103</f>
        <v>747</v>
      </c>
      <c r="W103" s="33">
        <v>83</v>
      </c>
      <c r="X103" s="36">
        <f>W103/Tableau32[[#This Row],[VENTILATION DE LA DGH]]*100</f>
        <v>10</v>
      </c>
      <c r="Y103" s="35">
        <v>11</v>
      </c>
      <c r="Z103" s="35"/>
      <c r="AA103" s="33">
        <v>830</v>
      </c>
    </row>
    <row r="104" spans="1:27" ht="18" x14ac:dyDescent="0.2">
      <c r="A104" s="29" t="s">
        <v>293</v>
      </c>
      <c r="B104" s="30">
        <v>78.7</v>
      </c>
      <c r="C104" s="31" t="s">
        <v>294</v>
      </c>
      <c r="D104" s="31" t="s">
        <v>290</v>
      </c>
      <c r="E104" s="32">
        <f>VLOOKUP(A104:A219,'[1]Doc prépa dgh collège'!$A$3:$Y$118,25,FALSE)</f>
        <v>456</v>
      </c>
      <c r="F104" s="33">
        <v>1</v>
      </c>
      <c r="G104" s="33">
        <v>493</v>
      </c>
      <c r="H104" s="33">
        <v>51</v>
      </c>
      <c r="I104" s="34">
        <v>18</v>
      </c>
      <c r="J104" s="34">
        <v>0</v>
      </c>
      <c r="K104" s="34">
        <v>21</v>
      </c>
      <c r="L104" s="34">
        <v>9</v>
      </c>
      <c r="M104" s="34">
        <v>0</v>
      </c>
      <c r="N104" s="34"/>
      <c r="O104" s="33">
        <v>53</v>
      </c>
      <c r="P104" s="33">
        <v>78</v>
      </c>
      <c r="Q104" s="33"/>
      <c r="R104" s="33">
        <v>24</v>
      </c>
      <c r="S104" s="34"/>
      <c r="T104" s="35">
        <v>102</v>
      </c>
      <c r="U104" s="33">
        <v>696</v>
      </c>
      <c r="V104" s="33">
        <f>Tableau32[[#This Row],[VENTILATION DE LA DGH]]-W104</f>
        <v>641</v>
      </c>
      <c r="W104" s="33">
        <v>55</v>
      </c>
      <c r="X104" s="36">
        <f>W104/Tableau32[[#This Row],[VENTILATION DE LA DGH]]*100</f>
        <v>7.9022988505747129</v>
      </c>
      <c r="Y104" s="35">
        <v>10</v>
      </c>
      <c r="Z104" s="35"/>
      <c r="AA104" s="33">
        <v>696</v>
      </c>
    </row>
    <row r="105" spans="1:27" ht="18" x14ac:dyDescent="0.2">
      <c r="A105" s="29" t="s">
        <v>295</v>
      </c>
      <c r="B105" s="30">
        <v>121.2</v>
      </c>
      <c r="C105" s="31" t="s">
        <v>296</v>
      </c>
      <c r="D105" s="31" t="s">
        <v>297</v>
      </c>
      <c r="E105" s="32">
        <f>VLOOKUP(A105:A220,'[1]Doc prépa dgh collège'!$A$3:$Y$118,25,FALSE)</f>
        <v>696</v>
      </c>
      <c r="F105" s="33">
        <v>-1</v>
      </c>
      <c r="G105" s="33">
        <v>696</v>
      </c>
      <c r="H105" s="33">
        <v>72</v>
      </c>
      <c r="I105" s="34">
        <v>19</v>
      </c>
      <c r="J105" s="34">
        <v>0</v>
      </c>
      <c r="K105" s="34">
        <v>21</v>
      </c>
      <c r="L105" s="34">
        <v>0</v>
      </c>
      <c r="M105" s="34">
        <v>0</v>
      </c>
      <c r="N105" s="34"/>
      <c r="O105" s="33"/>
      <c r="P105" s="35"/>
      <c r="Q105" s="33">
        <v>6</v>
      </c>
      <c r="R105" s="33">
        <v>15</v>
      </c>
      <c r="S105" s="34"/>
      <c r="T105" s="35">
        <v>21</v>
      </c>
      <c r="U105" s="33">
        <v>757</v>
      </c>
      <c r="V105" s="33">
        <f>Tableau32[[#This Row],[VENTILATION DE LA DGH]]-W105</f>
        <v>701</v>
      </c>
      <c r="W105" s="33">
        <v>56</v>
      </c>
      <c r="X105" s="36">
        <f>W105/Tableau32[[#This Row],[VENTILATION DE LA DGH]]*100</f>
        <v>7.3976221928665788</v>
      </c>
      <c r="Y105" s="35">
        <v>12.5</v>
      </c>
      <c r="Z105" s="35"/>
      <c r="AA105" s="33">
        <v>757</v>
      </c>
    </row>
    <row r="106" spans="1:27" ht="18" x14ac:dyDescent="0.2">
      <c r="A106" s="29" t="s">
        <v>298</v>
      </c>
      <c r="B106" s="30">
        <v>128</v>
      </c>
      <c r="C106" s="31" t="s">
        <v>299</v>
      </c>
      <c r="D106" s="31" t="s">
        <v>300</v>
      </c>
      <c r="E106" s="32">
        <f>VLOOKUP(A106:A221,'[1]Doc prépa dgh collège'!$A$3:$Y$118,25,FALSE)</f>
        <v>565</v>
      </c>
      <c r="F106" s="33">
        <v>0</v>
      </c>
      <c r="G106" s="33">
        <v>580</v>
      </c>
      <c r="H106" s="33">
        <v>60</v>
      </c>
      <c r="I106" s="34">
        <v>16</v>
      </c>
      <c r="J106" s="34">
        <v>0</v>
      </c>
      <c r="K106" s="34">
        <v>0</v>
      </c>
      <c r="L106" s="34">
        <v>0</v>
      </c>
      <c r="M106" s="34">
        <v>0</v>
      </c>
      <c r="N106" s="34"/>
      <c r="O106" s="33"/>
      <c r="P106" s="35"/>
      <c r="Q106" s="33">
        <v>4</v>
      </c>
      <c r="R106" s="33">
        <v>9</v>
      </c>
      <c r="S106" s="34">
        <v>5</v>
      </c>
      <c r="T106" s="35">
        <v>18</v>
      </c>
      <c r="U106" s="33">
        <v>614</v>
      </c>
      <c r="V106" s="33">
        <f>Tableau32[[#This Row],[VENTILATION DE LA DGH]]-W106</f>
        <v>563</v>
      </c>
      <c r="W106" s="33">
        <v>51</v>
      </c>
      <c r="X106" s="36">
        <f>W106/Tableau32[[#This Row],[VENTILATION DE LA DGH]]*100</f>
        <v>8.3061889250814325</v>
      </c>
      <c r="Y106" s="35">
        <v>10</v>
      </c>
      <c r="Z106" s="35"/>
      <c r="AA106" s="33">
        <v>614</v>
      </c>
    </row>
    <row r="107" spans="1:27" ht="18" x14ac:dyDescent="0.2">
      <c r="A107" s="29" t="s">
        <v>301</v>
      </c>
      <c r="B107" s="30">
        <v>124.1</v>
      </c>
      <c r="C107" s="31" t="s">
        <v>302</v>
      </c>
      <c r="D107" s="31" t="s">
        <v>300</v>
      </c>
      <c r="E107" s="32">
        <f>VLOOKUP(A107:A222,'[1]Doc prépa dgh collège'!$A$3:$Y$118,25,FALSE)</f>
        <v>615</v>
      </c>
      <c r="F107" s="33">
        <v>0</v>
      </c>
      <c r="G107" s="33">
        <v>638</v>
      </c>
      <c r="H107" s="33">
        <v>66</v>
      </c>
      <c r="I107" s="34">
        <v>16</v>
      </c>
      <c r="J107" s="34">
        <v>0</v>
      </c>
      <c r="K107" s="34">
        <v>21</v>
      </c>
      <c r="L107" s="34">
        <v>0</v>
      </c>
      <c r="M107" s="34">
        <v>0</v>
      </c>
      <c r="N107" s="34"/>
      <c r="O107" s="33"/>
      <c r="P107" s="35"/>
      <c r="Q107" s="33">
        <v>2</v>
      </c>
      <c r="R107" s="33">
        <v>12</v>
      </c>
      <c r="S107" s="34"/>
      <c r="T107" s="35">
        <v>14</v>
      </c>
      <c r="U107" s="33">
        <v>689</v>
      </c>
      <c r="V107" s="33">
        <f>Tableau32[[#This Row],[VENTILATION DE LA DGH]]-W107</f>
        <v>646</v>
      </c>
      <c r="W107" s="33">
        <v>43</v>
      </c>
      <c r="X107" s="36">
        <f>W107/Tableau32[[#This Row],[VENTILATION DE LA DGH]]*100</f>
        <v>6.2409288824383164</v>
      </c>
      <c r="Y107" s="35">
        <v>11</v>
      </c>
      <c r="Z107" s="35"/>
      <c r="AA107" s="33">
        <v>689</v>
      </c>
    </row>
    <row r="108" spans="1:27" ht="18" x14ac:dyDescent="0.2">
      <c r="A108" s="29" t="s">
        <v>303</v>
      </c>
      <c r="B108" s="30">
        <v>111.4</v>
      </c>
      <c r="C108" s="31" t="s">
        <v>304</v>
      </c>
      <c r="D108" s="31" t="s">
        <v>305</v>
      </c>
      <c r="E108" s="32">
        <f>VLOOKUP(A108:A223,'[1]Doc prépa dgh collège'!$A$3:$Y$118,25,FALSE)</f>
        <v>644</v>
      </c>
      <c r="F108" s="33">
        <v>0</v>
      </c>
      <c r="G108" s="33">
        <v>667</v>
      </c>
      <c r="H108" s="33">
        <v>69</v>
      </c>
      <c r="I108" s="34">
        <v>19</v>
      </c>
      <c r="J108" s="34">
        <v>0</v>
      </c>
      <c r="K108" s="34">
        <v>21</v>
      </c>
      <c r="L108" s="34">
        <v>0</v>
      </c>
      <c r="M108" s="34">
        <v>0</v>
      </c>
      <c r="N108" s="34"/>
      <c r="O108" s="33"/>
      <c r="P108" s="35"/>
      <c r="Q108" s="33">
        <v>2</v>
      </c>
      <c r="R108" s="33">
        <v>18</v>
      </c>
      <c r="S108" s="34"/>
      <c r="T108" s="35">
        <v>20</v>
      </c>
      <c r="U108" s="33">
        <v>727</v>
      </c>
      <c r="V108" s="33">
        <f>Tableau32[[#This Row],[VENTILATION DE LA DGH]]-W108</f>
        <v>657</v>
      </c>
      <c r="W108" s="33">
        <v>70</v>
      </c>
      <c r="X108" s="36">
        <f>W108/Tableau32[[#This Row],[VENTILATION DE LA DGH]]*100</f>
        <v>9.628610729023384</v>
      </c>
      <c r="Y108" s="35">
        <v>11.5</v>
      </c>
      <c r="Z108" s="35"/>
      <c r="AA108" s="33">
        <v>727</v>
      </c>
    </row>
    <row r="109" spans="1:27" ht="18" x14ac:dyDescent="0.2">
      <c r="A109" s="29" t="s">
        <v>306</v>
      </c>
      <c r="B109" s="30">
        <v>117.5</v>
      </c>
      <c r="C109" s="31" t="s">
        <v>307</v>
      </c>
      <c r="D109" s="31" t="s">
        <v>308</v>
      </c>
      <c r="E109" s="32">
        <f>VLOOKUP(A109:A224,'[1]Doc prépa dgh collège'!$A$3:$Y$118,25,FALSE)</f>
        <v>409</v>
      </c>
      <c r="F109" s="33">
        <v>0</v>
      </c>
      <c r="G109" s="33">
        <v>464</v>
      </c>
      <c r="H109" s="33">
        <v>48</v>
      </c>
      <c r="I109" s="34">
        <v>11</v>
      </c>
      <c r="J109" s="34">
        <v>0</v>
      </c>
      <c r="K109" s="34">
        <v>0</v>
      </c>
      <c r="L109" s="34">
        <v>0</v>
      </c>
      <c r="M109" s="34">
        <v>0</v>
      </c>
      <c r="N109" s="34"/>
      <c r="O109" s="33"/>
      <c r="P109" s="35"/>
      <c r="Q109" s="33">
        <v>0</v>
      </c>
      <c r="R109" s="33">
        <v>10</v>
      </c>
      <c r="S109" s="34"/>
      <c r="T109" s="35">
        <v>10</v>
      </c>
      <c r="U109" s="33">
        <v>485</v>
      </c>
      <c r="V109" s="33">
        <f>Tableau32[[#This Row],[VENTILATION DE LA DGH]]-W109</f>
        <v>437</v>
      </c>
      <c r="W109" s="33">
        <v>48</v>
      </c>
      <c r="X109" s="36">
        <f>W109/Tableau32[[#This Row],[VENTILATION DE LA DGH]]*100</f>
        <v>9.8969072164948457</v>
      </c>
      <c r="Y109" s="35">
        <v>7.5</v>
      </c>
      <c r="Z109" s="35"/>
      <c r="AA109" s="33">
        <v>485</v>
      </c>
    </row>
    <row r="110" spans="1:27" ht="18" x14ac:dyDescent="0.2">
      <c r="A110" s="29" t="s">
        <v>309</v>
      </c>
      <c r="B110" s="30">
        <v>102.8</v>
      </c>
      <c r="C110" s="31" t="s">
        <v>310</v>
      </c>
      <c r="D110" s="31" t="s">
        <v>311</v>
      </c>
      <c r="E110" s="32">
        <f>VLOOKUP(A110:A225,'[1]Doc prépa dgh collège'!$A$3:$Y$118,25,FALSE)</f>
        <v>346</v>
      </c>
      <c r="F110" s="33">
        <v>-1</v>
      </c>
      <c r="G110" s="33">
        <v>377</v>
      </c>
      <c r="H110" s="33">
        <v>39</v>
      </c>
      <c r="I110" s="34">
        <v>8</v>
      </c>
      <c r="J110" s="34">
        <v>0</v>
      </c>
      <c r="K110" s="34">
        <v>21</v>
      </c>
      <c r="L110" s="34">
        <v>18</v>
      </c>
      <c r="M110" s="34">
        <v>0</v>
      </c>
      <c r="N110" s="34"/>
      <c r="O110" s="33"/>
      <c r="P110" s="35"/>
      <c r="Q110" s="33">
        <v>0</v>
      </c>
      <c r="R110" s="33">
        <v>12</v>
      </c>
      <c r="S110" s="34">
        <v>5</v>
      </c>
      <c r="T110" s="35">
        <v>17</v>
      </c>
      <c r="U110" s="33">
        <v>441</v>
      </c>
      <c r="V110" s="33">
        <f>Tableau32[[#This Row],[VENTILATION DE LA DGH]]-W110</f>
        <v>410</v>
      </c>
      <c r="W110" s="33">
        <v>31</v>
      </c>
      <c r="X110" s="36">
        <f>W110/Tableau32[[#This Row],[VENTILATION DE LA DGH]]*100</f>
        <v>7.029478458049887</v>
      </c>
      <c r="Y110" s="35">
        <v>7</v>
      </c>
      <c r="Z110" s="35"/>
      <c r="AA110" s="33">
        <v>441</v>
      </c>
    </row>
    <row r="111" spans="1:27" ht="18" x14ac:dyDescent="0.2">
      <c r="A111" s="29" t="s">
        <v>312</v>
      </c>
      <c r="B111" s="30">
        <v>141.9</v>
      </c>
      <c r="C111" s="31" t="s">
        <v>313</v>
      </c>
      <c r="D111" s="31" t="s">
        <v>311</v>
      </c>
      <c r="E111" s="32">
        <f>VLOOKUP(A111:A226,'[1]Doc prépa dgh collège'!$A$3:$Y$118,25,FALSE)</f>
        <v>589</v>
      </c>
      <c r="F111" s="33">
        <v>1</v>
      </c>
      <c r="G111" s="33">
        <v>609</v>
      </c>
      <c r="H111" s="33">
        <v>63</v>
      </c>
      <c r="I111" s="34">
        <v>16</v>
      </c>
      <c r="J111" s="34">
        <v>0</v>
      </c>
      <c r="K111" s="34">
        <v>0</v>
      </c>
      <c r="L111" s="34">
        <v>0</v>
      </c>
      <c r="M111" s="34">
        <v>0</v>
      </c>
      <c r="N111" s="34"/>
      <c r="O111" s="33"/>
      <c r="P111" s="35"/>
      <c r="Q111" s="33">
        <v>2</v>
      </c>
      <c r="R111" s="33">
        <v>3</v>
      </c>
      <c r="S111" s="34">
        <v>5</v>
      </c>
      <c r="T111" s="35">
        <v>10</v>
      </c>
      <c r="U111" s="33">
        <v>635</v>
      </c>
      <c r="V111" s="33">
        <f>Tableau32[[#This Row],[VENTILATION DE LA DGH]]-W111</f>
        <v>577</v>
      </c>
      <c r="W111" s="33">
        <v>58</v>
      </c>
      <c r="X111" s="36">
        <f>W111/Tableau32[[#This Row],[VENTILATION DE LA DGH]]*100</f>
        <v>9.1338582677165352</v>
      </c>
      <c r="Y111" s="35">
        <v>10</v>
      </c>
      <c r="Z111" s="35"/>
      <c r="AA111" s="33">
        <v>635</v>
      </c>
    </row>
    <row r="112" spans="1:27" ht="18" x14ac:dyDescent="0.2">
      <c r="A112" s="29" t="s">
        <v>314</v>
      </c>
      <c r="B112" s="30">
        <v>126.1</v>
      </c>
      <c r="C112" s="31" t="s">
        <v>315</v>
      </c>
      <c r="D112" s="31" t="s">
        <v>311</v>
      </c>
      <c r="E112" s="32">
        <f>VLOOKUP(A112:A227,'[1]Doc prépa dgh collège'!$A$3:$Y$118,25,FALSE)</f>
        <v>919</v>
      </c>
      <c r="F112" s="33">
        <v>0</v>
      </c>
      <c r="G112" s="33">
        <v>928</v>
      </c>
      <c r="H112" s="33">
        <v>96</v>
      </c>
      <c r="I112" s="34">
        <v>23</v>
      </c>
      <c r="J112" s="34">
        <v>0</v>
      </c>
      <c r="K112" s="34">
        <v>0</v>
      </c>
      <c r="L112" s="34">
        <v>0</v>
      </c>
      <c r="M112" s="34">
        <v>0</v>
      </c>
      <c r="N112" s="34"/>
      <c r="O112" s="33"/>
      <c r="P112" s="35"/>
      <c r="Q112" s="33">
        <v>4</v>
      </c>
      <c r="R112" s="33">
        <v>16</v>
      </c>
      <c r="S112" s="34"/>
      <c r="T112" s="35">
        <v>20</v>
      </c>
      <c r="U112" s="33">
        <v>971</v>
      </c>
      <c r="V112" s="33">
        <f>Tableau32[[#This Row],[VENTILATION DE LA DGH]]-W112</f>
        <v>907</v>
      </c>
      <c r="W112" s="33">
        <v>64</v>
      </c>
      <c r="X112" s="36">
        <f>W112/Tableau32[[#This Row],[VENTILATION DE LA DGH]]*100</f>
        <v>6.5911431513903187</v>
      </c>
      <c r="Y112" s="35">
        <v>16.5</v>
      </c>
      <c r="Z112" s="35"/>
      <c r="AA112" s="33">
        <v>971</v>
      </c>
    </row>
    <row r="113" spans="1:27" ht="18" x14ac:dyDescent="0.2">
      <c r="A113" s="29" t="s">
        <v>316</v>
      </c>
      <c r="B113" s="30">
        <v>140.9</v>
      </c>
      <c r="C113" s="31" t="s">
        <v>317</v>
      </c>
      <c r="D113" s="31" t="s">
        <v>311</v>
      </c>
      <c r="E113" s="32">
        <f>VLOOKUP(A113:A228,'[1]Doc prépa dgh collège'!$A$3:$Y$118,25,FALSE)</f>
        <v>625</v>
      </c>
      <c r="F113" s="33">
        <v>0</v>
      </c>
      <c r="G113" s="33">
        <v>638</v>
      </c>
      <c r="H113" s="33">
        <v>66</v>
      </c>
      <c r="I113" s="34">
        <v>16</v>
      </c>
      <c r="J113" s="34">
        <v>0</v>
      </c>
      <c r="K113" s="34">
        <v>0</v>
      </c>
      <c r="L113" s="34">
        <v>0</v>
      </c>
      <c r="M113" s="34">
        <v>0</v>
      </c>
      <c r="N113" s="34"/>
      <c r="O113" s="33"/>
      <c r="P113" s="35"/>
      <c r="Q113" s="33">
        <v>4</v>
      </c>
      <c r="R113" s="33">
        <v>4</v>
      </c>
      <c r="S113" s="34"/>
      <c r="T113" s="35">
        <v>8</v>
      </c>
      <c r="U113" s="33">
        <v>662</v>
      </c>
      <c r="V113" s="33">
        <f>Tableau32[[#This Row],[VENTILATION DE LA DGH]]-W113</f>
        <v>607</v>
      </c>
      <c r="W113" s="33">
        <v>55</v>
      </c>
      <c r="X113" s="36">
        <f>W113/Tableau32[[#This Row],[VENTILATION DE LA DGH]]*100</f>
        <v>8.3081570996978851</v>
      </c>
      <c r="Y113" s="35">
        <v>11</v>
      </c>
      <c r="Z113" s="35"/>
      <c r="AA113" s="33">
        <v>662</v>
      </c>
    </row>
    <row r="114" spans="1:27" ht="18" x14ac:dyDescent="0.2">
      <c r="A114" s="37" t="s">
        <v>318</v>
      </c>
      <c r="B114" s="38">
        <v>121.8</v>
      </c>
      <c r="C114" s="39" t="s">
        <v>319</v>
      </c>
      <c r="D114" s="39" t="s">
        <v>311</v>
      </c>
      <c r="E114" s="40">
        <f>VLOOKUP(A114:A229,'[1]Doc prépa dgh collège'!$A$3:$Y$118,25,FALSE)</f>
        <v>455</v>
      </c>
      <c r="F114" s="41">
        <v>0</v>
      </c>
      <c r="G114" s="41">
        <v>493</v>
      </c>
      <c r="H114" s="41">
        <v>51</v>
      </c>
      <c r="I114" s="42">
        <v>11</v>
      </c>
      <c r="J114" s="42">
        <v>0</v>
      </c>
      <c r="K114" s="42">
        <v>21</v>
      </c>
      <c r="L114" s="42">
        <v>0</v>
      </c>
      <c r="M114" s="42">
        <v>0</v>
      </c>
      <c r="N114" s="42"/>
      <c r="O114" s="41"/>
      <c r="P114" s="43"/>
      <c r="Q114" s="41">
        <v>0</v>
      </c>
      <c r="R114" s="41">
        <v>9</v>
      </c>
      <c r="S114" s="42"/>
      <c r="T114" s="43">
        <v>9</v>
      </c>
      <c r="U114" s="41">
        <v>534</v>
      </c>
      <c r="V114" s="41">
        <f>Tableau32[[#This Row],[VENTILATION DE LA DGH]]-W114</f>
        <v>500</v>
      </c>
      <c r="W114" s="41">
        <v>34</v>
      </c>
      <c r="X114" s="44">
        <f>W114/Tableau32[[#This Row],[VENTILATION DE LA DGH]]*100</f>
        <v>6.3670411985018731</v>
      </c>
      <c r="Y114" s="43">
        <v>8</v>
      </c>
      <c r="Z114" s="43"/>
      <c r="AA114" s="41">
        <v>534</v>
      </c>
    </row>
    <row r="115" spans="1:27" ht="18" x14ac:dyDescent="0.2">
      <c r="A115" s="37" t="s">
        <v>320</v>
      </c>
      <c r="B115" s="38">
        <v>127.8</v>
      </c>
      <c r="C115" s="39" t="s">
        <v>321</v>
      </c>
      <c r="D115" s="39" t="s">
        <v>322</v>
      </c>
      <c r="E115" s="40">
        <f>VLOOKUP(A115:A230,'[1]Doc prépa dgh collège'!$A$3:$Y$118,25,FALSE)</f>
        <v>621</v>
      </c>
      <c r="F115" s="41">
        <v>1</v>
      </c>
      <c r="G115" s="41">
        <v>638</v>
      </c>
      <c r="H115" s="41">
        <v>66</v>
      </c>
      <c r="I115" s="42">
        <v>16</v>
      </c>
      <c r="J115" s="42">
        <v>0</v>
      </c>
      <c r="K115" s="42">
        <v>0</v>
      </c>
      <c r="L115" s="42">
        <v>0</v>
      </c>
      <c r="M115" s="42">
        <v>0</v>
      </c>
      <c r="N115" s="42"/>
      <c r="O115" s="41"/>
      <c r="P115" s="43"/>
      <c r="Q115" s="41">
        <v>2</v>
      </c>
      <c r="R115" s="41">
        <v>10</v>
      </c>
      <c r="S115" s="42">
        <v>5</v>
      </c>
      <c r="T115" s="43">
        <v>17</v>
      </c>
      <c r="U115" s="41">
        <v>671</v>
      </c>
      <c r="V115" s="41">
        <f>Tableau32[[#This Row],[VENTILATION DE LA DGH]]-W115</f>
        <v>620</v>
      </c>
      <c r="W115" s="41">
        <v>51</v>
      </c>
      <c r="X115" s="44">
        <f>W115/Tableau32[[#This Row],[VENTILATION DE LA DGH]]*100</f>
        <v>7.6005961251862892</v>
      </c>
      <c r="Y115" s="43">
        <v>10.5</v>
      </c>
      <c r="Z115" s="43"/>
      <c r="AA115" s="41">
        <v>671</v>
      </c>
    </row>
    <row r="116" spans="1:27" ht="18" x14ac:dyDescent="0.2">
      <c r="A116" s="29" t="s">
        <v>323</v>
      </c>
      <c r="B116" s="30">
        <v>124.3</v>
      </c>
      <c r="C116" s="31" t="s">
        <v>277</v>
      </c>
      <c r="D116" s="31" t="s">
        <v>324</v>
      </c>
      <c r="E116" s="32">
        <f>VLOOKUP(A116:A231,'[1]Doc prépa dgh collège'!$A$3:$Y$118,25,FALSE)</f>
        <v>605</v>
      </c>
      <c r="F116" s="33">
        <v>0</v>
      </c>
      <c r="G116" s="33">
        <v>638</v>
      </c>
      <c r="H116" s="33">
        <v>66</v>
      </c>
      <c r="I116" s="34">
        <v>15</v>
      </c>
      <c r="J116" s="34">
        <v>0</v>
      </c>
      <c r="K116" s="34">
        <v>0</v>
      </c>
      <c r="L116" s="34">
        <v>0</v>
      </c>
      <c r="M116" s="34">
        <v>0</v>
      </c>
      <c r="N116" s="34"/>
      <c r="O116" s="33"/>
      <c r="P116" s="35"/>
      <c r="Q116" s="33">
        <v>0</v>
      </c>
      <c r="R116" s="33">
        <v>11</v>
      </c>
      <c r="S116" s="34"/>
      <c r="T116" s="35">
        <v>11</v>
      </c>
      <c r="U116" s="33">
        <v>664</v>
      </c>
      <c r="V116" s="33">
        <f>Tableau32[[#This Row],[VENTILATION DE LA DGH]]-W116</f>
        <v>612</v>
      </c>
      <c r="W116" s="33">
        <v>52</v>
      </c>
      <c r="X116" s="36">
        <f>W116/Tableau32[[#This Row],[VENTILATION DE LA DGH]]*100</f>
        <v>7.8313253012048198</v>
      </c>
      <c r="Y116" s="35">
        <v>11</v>
      </c>
      <c r="Z116" s="35"/>
      <c r="AA116" s="33">
        <v>664</v>
      </c>
    </row>
    <row r="117" spans="1:27" ht="18" x14ac:dyDescent="0.2">
      <c r="A117" s="37" t="s">
        <v>325</v>
      </c>
      <c r="B117" s="38">
        <v>134.5</v>
      </c>
      <c r="C117" s="39" t="s">
        <v>326</v>
      </c>
      <c r="D117" s="39" t="s">
        <v>327</v>
      </c>
      <c r="E117" s="40">
        <f>VLOOKUP(A117:A232,'[1]Doc prépa dgh collège'!$A$3:$Y$118,25,FALSE)</f>
        <v>401</v>
      </c>
      <c r="F117" s="41">
        <v>1</v>
      </c>
      <c r="G117" s="41">
        <v>435</v>
      </c>
      <c r="H117" s="41">
        <v>45</v>
      </c>
      <c r="I117" s="42">
        <v>11</v>
      </c>
      <c r="J117" s="42">
        <v>0</v>
      </c>
      <c r="K117" s="42">
        <v>21</v>
      </c>
      <c r="L117" s="42">
        <v>0</v>
      </c>
      <c r="M117" s="42">
        <v>0</v>
      </c>
      <c r="N117" s="42"/>
      <c r="O117" s="41"/>
      <c r="P117" s="43"/>
      <c r="Q117" s="41">
        <v>0</v>
      </c>
      <c r="R117" s="41">
        <v>4</v>
      </c>
      <c r="S117" s="42"/>
      <c r="T117" s="43">
        <v>4</v>
      </c>
      <c r="U117" s="41">
        <v>471</v>
      </c>
      <c r="V117" s="41">
        <f>Tableau32[[#This Row],[VENTILATION DE LA DGH]]-W117</f>
        <v>439</v>
      </c>
      <c r="W117" s="41">
        <v>32</v>
      </c>
      <c r="X117" s="45">
        <f>W117/Tableau32[[#This Row],[VENTILATION DE LA DGH]]*100</f>
        <v>6.7940552016985141</v>
      </c>
      <c r="Y117" s="46">
        <v>8</v>
      </c>
      <c r="Z117" s="43"/>
      <c r="AA117" s="41">
        <v>471</v>
      </c>
    </row>
    <row r="118" spans="1:27" ht="18.75" thickBot="1" x14ac:dyDescent="0.25">
      <c r="A118" s="47" t="s">
        <v>328</v>
      </c>
      <c r="B118" s="48">
        <v>149</v>
      </c>
      <c r="C118" s="49" t="s">
        <v>329</v>
      </c>
      <c r="D118" s="49" t="s">
        <v>327</v>
      </c>
      <c r="E118" s="50">
        <f>VLOOKUP(A118:A233,'[1]Doc prépa dgh collège'!$A$3:$Y$118,25,FALSE)</f>
        <v>462</v>
      </c>
      <c r="F118" s="51">
        <v>0</v>
      </c>
      <c r="G118" s="51">
        <v>464</v>
      </c>
      <c r="H118" s="51">
        <v>48</v>
      </c>
      <c r="I118" s="52">
        <v>11</v>
      </c>
      <c r="J118" s="52">
        <v>0</v>
      </c>
      <c r="K118" s="52">
        <v>0</v>
      </c>
      <c r="L118" s="52">
        <v>0</v>
      </c>
      <c r="M118" s="52">
        <v>0</v>
      </c>
      <c r="N118" s="52"/>
      <c r="O118" s="51"/>
      <c r="P118" s="53"/>
      <c r="Q118" s="51">
        <v>4</v>
      </c>
      <c r="R118" s="51">
        <v>0</v>
      </c>
      <c r="S118" s="52"/>
      <c r="T118" s="53">
        <v>4</v>
      </c>
      <c r="U118" s="51">
        <v>479</v>
      </c>
      <c r="V118" s="51">
        <f>Tableau32[[#This Row],[VENTILATION DE LA DGH]]-W118</f>
        <v>428</v>
      </c>
      <c r="W118" s="51">
        <v>51</v>
      </c>
      <c r="X118" s="54">
        <f>W118/Tableau32[[#This Row],[VENTILATION DE LA DGH]]*100</f>
        <v>10.647181628392484</v>
      </c>
      <c r="Y118" s="53">
        <v>7.5</v>
      </c>
      <c r="Z118" s="53"/>
      <c r="AA118" s="51">
        <v>479</v>
      </c>
    </row>
    <row r="119" spans="1:27" ht="31.5" customHeight="1" thickBot="1" x14ac:dyDescent="0.25">
      <c r="A119" s="55" t="s">
        <v>330</v>
      </c>
      <c r="B119" s="56"/>
      <c r="C119" s="56"/>
      <c r="D119" s="57"/>
      <c r="E119" s="58">
        <f>SUM(E3:E118)</f>
        <v>66443</v>
      </c>
      <c r="F119" s="59"/>
      <c r="G119" s="60">
        <f>SUM(G3:G118)</f>
        <v>69781</v>
      </c>
      <c r="H119" s="61">
        <f t="shared" ref="H119:M119" si="0">SUM(H3:H118)</f>
        <v>7197</v>
      </c>
      <c r="I119" s="62">
        <f t="shared" si="0"/>
        <v>1800</v>
      </c>
      <c r="J119" s="60">
        <f t="shared" si="0"/>
        <v>111</v>
      </c>
      <c r="K119" s="60">
        <f t="shared" si="0"/>
        <v>1200</v>
      </c>
      <c r="L119" s="60">
        <f t="shared" si="0"/>
        <v>503</v>
      </c>
      <c r="M119" s="60">
        <f t="shared" si="0"/>
        <v>236</v>
      </c>
      <c r="N119" s="60">
        <f>SUM(N3:N118)</f>
        <v>93</v>
      </c>
      <c r="O119" s="63">
        <f t="shared" ref="O119" si="1">SUM(O3:O118)</f>
        <v>405</v>
      </c>
      <c r="P119" s="64">
        <f>SUM(P3:P118)</f>
        <v>754</v>
      </c>
      <c r="Q119" s="65">
        <f t="shared" ref="Q119:U119" si="2">SUM(Q3:Q118)</f>
        <v>244</v>
      </c>
      <c r="R119" s="65">
        <f t="shared" si="2"/>
        <v>1605</v>
      </c>
      <c r="S119" s="65">
        <f t="shared" si="2"/>
        <v>581</v>
      </c>
      <c r="T119" s="63">
        <f t="shared" si="2"/>
        <v>3184</v>
      </c>
      <c r="U119" s="66">
        <f t="shared" si="2"/>
        <v>77313</v>
      </c>
      <c r="V119" s="65">
        <f>Tableau32[[#This Row],[VENTILATION DE LA DGH]]-W119</f>
        <v>71240</v>
      </c>
      <c r="W119" s="67">
        <f>SUM(W3:W118)</f>
        <v>6073</v>
      </c>
      <c r="X119" s="68">
        <f>Tableau32[[#This Row],[Heures supp.]]/Tableau32[[#This Row],[VENTILATION DE LA DGH]]*100</f>
        <v>7.8550825863696927</v>
      </c>
      <c r="Y119" s="69">
        <f>SUM(Y3:Y118)</f>
        <v>1186</v>
      </c>
      <c r="Z119" s="70">
        <f t="shared" ref="Z119:AA119" si="3">SUM(Z3:Z118)</f>
        <v>52</v>
      </c>
      <c r="AA119" s="70">
        <f t="shared" si="3"/>
        <v>77365</v>
      </c>
    </row>
    <row r="122" spans="1:27" x14ac:dyDescent="0.2">
      <c r="U122" s="71"/>
    </row>
    <row r="123" spans="1:27" x14ac:dyDescent="0.2">
      <c r="U123" s="71"/>
    </row>
  </sheetData>
  <mergeCells count="4">
    <mergeCell ref="G1:H1"/>
    <mergeCell ref="I1:O1"/>
    <mergeCell ref="P1:T1"/>
    <mergeCell ref="U1:X1"/>
  </mergeCells>
  <conditionalFormatting sqref="F3:F4 F67:F73 F97:F113 F6:F20 F87:F95 F50:F57 F75:F76 F46:F48 F116 F22:F44 F59:F65 F118 F78:F85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{622F8A2F-5DA8-4252-8101-46B131797AAE}</x14:id>
        </ext>
      </extLst>
    </cfRule>
  </conditionalFormatting>
  <conditionalFormatting sqref="F5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{78BEC987-A8DD-4A2C-AE75-7F4663CC8A42}</x14:id>
        </ext>
      </extLst>
    </cfRule>
  </conditionalFormatting>
  <conditionalFormatting sqref="F45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{6CA40F20-F4C4-4555-A4DD-1082253D86FD}</x14:id>
        </ext>
      </extLst>
    </cfRule>
  </conditionalFormatting>
  <conditionalFormatting sqref="F49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{4CD9D99E-7A22-43EA-90AF-2FBA305438B2}</x14:id>
        </ext>
      </extLst>
    </cfRule>
  </conditionalFormatting>
  <conditionalFormatting sqref="F66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{23BB57BA-1737-487A-95CB-52404C3286EA}</x14:id>
        </ext>
      </extLst>
    </cfRule>
  </conditionalFormatting>
  <conditionalFormatting sqref="F74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{82F85227-837D-4EA1-9F01-4A84EA7721DE}</x14:id>
        </ext>
      </extLst>
    </cfRule>
  </conditionalFormatting>
  <conditionalFormatting sqref="F86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{6619C606-B551-4EF1-ADDB-08F6061588E5}</x14:id>
        </ext>
      </extLst>
    </cfRule>
  </conditionalFormatting>
  <conditionalFormatting sqref="F96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{2E50D983-6ADA-4AC5-92FD-C19AC47038AC}</x14:id>
        </ext>
      </extLst>
    </cfRule>
  </conditionalFormatting>
  <conditionalFormatting sqref="F11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{F63916ED-3728-4DF0-A721-43263BFB1A22}</x14:id>
        </ext>
      </extLst>
    </cfRule>
  </conditionalFormatting>
  <conditionalFormatting sqref="F2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{3D85788C-69D0-4F61-8538-F48814D45943}</x14:id>
        </ext>
      </extLst>
    </cfRule>
  </conditionalFormatting>
  <conditionalFormatting sqref="F5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{3F735B2E-2418-4CB2-B5ED-2FCACE19AB0E}</x14:id>
        </ext>
      </extLst>
    </cfRule>
  </conditionalFormatting>
  <conditionalFormatting sqref="F11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{1467F68D-3A08-4C21-BDF7-550AD870610C}</x14:id>
        </ext>
      </extLst>
    </cfRule>
  </conditionalFormatting>
  <conditionalFormatting sqref="F11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{7C88379E-04A6-4707-B80C-31CA1AFD86F7}</x14:id>
        </ext>
      </extLst>
    </cfRule>
  </conditionalFormatting>
  <conditionalFormatting sqref="F7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{274B1AE3-6224-4738-BCD6-BB8175D7BAC7}</x14:id>
        </ext>
      </extLst>
    </cfRule>
  </conditionalFormatting>
  <pageMargins left="0.31496062992125984" right="0.31496062992125984" top="0.55118110236220474" bottom="0.35433070866141736" header="0.31496062992125984" footer="0.31496062992125984"/>
  <pageSetup paperSize="8" scale="55" orientation="landscape" r:id="rId1"/>
  <headerFooter>
    <oddHeader>&amp;L&amp;D&amp;C&amp;12DGH COLLEGES 2020 actualisée pour CTSD du 27 janvier 2020
DEPARTEMENT DES YVELINES&amp;R&amp;9&amp;P/&amp;N</oddHead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2F8A2F-5DA8-4252-8101-46B131797AA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F3:F4 F67:F73 F97:F113 F6:F20 F87:F95 F50:F57 F75:F76 F46:F48 F116 F22:F44 F59:F65 F118 F78:F85</xm:sqref>
        </x14:conditionalFormatting>
        <x14:conditionalFormatting xmlns:xm="http://schemas.microsoft.com/office/excel/2006/main">
          <x14:cfRule type="dataBar" id="{78BEC987-A8DD-4A2C-AE75-7F4663CC8A4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6CA40F20-F4C4-4555-A4DD-1082253D86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F45</xm:sqref>
        </x14:conditionalFormatting>
        <x14:conditionalFormatting xmlns:xm="http://schemas.microsoft.com/office/excel/2006/main">
          <x14:cfRule type="dataBar" id="{4CD9D99E-7A22-43EA-90AF-2FBA305438B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F49</xm:sqref>
        </x14:conditionalFormatting>
        <x14:conditionalFormatting xmlns:xm="http://schemas.microsoft.com/office/excel/2006/main">
          <x14:cfRule type="dataBar" id="{23BB57BA-1737-487A-95CB-52404C3286E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F66</xm:sqref>
        </x14:conditionalFormatting>
        <x14:conditionalFormatting xmlns:xm="http://schemas.microsoft.com/office/excel/2006/main">
          <x14:cfRule type="dataBar" id="{82F85227-837D-4EA1-9F01-4A84EA7721D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F74</xm:sqref>
        </x14:conditionalFormatting>
        <x14:conditionalFormatting xmlns:xm="http://schemas.microsoft.com/office/excel/2006/main">
          <x14:cfRule type="dataBar" id="{6619C606-B551-4EF1-ADDB-08F6061588E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F86</xm:sqref>
        </x14:conditionalFormatting>
        <x14:conditionalFormatting xmlns:xm="http://schemas.microsoft.com/office/excel/2006/main">
          <x14:cfRule type="dataBar" id="{2E50D983-6ADA-4AC5-92FD-C19AC47038A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F96</xm:sqref>
        </x14:conditionalFormatting>
        <x14:conditionalFormatting xmlns:xm="http://schemas.microsoft.com/office/excel/2006/main">
          <x14:cfRule type="dataBar" id="{F63916ED-3728-4DF0-A721-43263BFB1A2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F114</xm:sqref>
        </x14:conditionalFormatting>
        <x14:conditionalFormatting xmlns:xm="http://schemas.microsoft.com/office/excel/2006/main">
          <x14:cfRule type="dataBar" id="{3D85788C-69D0-4F61-8538-F48814D459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3F735B2E-2418-4CB2-B5ED-2FCACE19AB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F58</xm:sqref>
        </x14:conditionalFormatting>
        <x14:conditionalFormatting xmlns:xm="http://schemas.microsoft.com/office/excel/2006/main">
          <x14:cfRule type="dataBar" id="{1467F68D-3A08-4C21-BDF7-550AD87061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F117</xm:sqref>
        </x14:conditionalFormatting>
        <x14:conditionalFormatting xmlns:xm="http://schemas.microsoft.com/office/excel/2006/main">
          <x14:cfRule type="dataBar" id="{7C88379E-04A6-4707-B80C-31CA1AFD86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F115</xm:sqref>
        </x14:conditionalFormatting>
        <x14:conditionalFormatting xmlns:xm="http://schemas.microsoft.com/office/excel/2006/main">
          <x14:cfRule type="dataBar" id="{274B1AE3-6224-4738-BCD6-BB8175D7BAC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DGH CLG ACTUALISEE 2020</vt:lpstr>
      <vt:lpstr>'DGH CLG ACTUALISEE 2020'!Impression_des_titres</vt:lpstr>
      <vt:lpstr>'DGH CLG ACTUALISEE 2020'!Zone_d_impression</vt:lpstr>
    </vt:vector>
  </TitlesOfParts>
  <Company>Académie de Versailles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Marylka Combe</dc:creator>
  <cp:lastModifiedBy>Angélique</cp:lastModifiedBy>
  <dcterms:created xsi:type="dcterms:W3CDTF">2020-01-24T15:45:55Z</dcterms:created>
  <dcterms:modified xsi:type="dcterms:W3CDTF">2020-02-06T19:52:27Z</dcterms:modified>
</cp:coreProperties>
</file>