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S2\INSTANCES\CTSD\2022\CTSD DGH 2nd degré (24-01-22)\Documents pour CTSD\"/>
    </mc:Choice>
  </mc:AlternateContent>
  <bookViews>
    <workbookView xWindow="0" yWindow="0" windowWidth="28800" windowHeight="12300" tabRatio="597"/>
  </bookViews>
  <sheets>
    <sheet name="DGH LYC ACTUALISEE POUR CTSD" sheetId="1" r:id="rId1"/>
  </sheets>
  <definedNames>
    <definedName name="_xlnm.Print_Area" localSheetId="0">Tableau1[#All]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P51" i="1" l="1"/>
  <c r="O3" i="1"/>
  <c r="M3" i="1" s="1"/>
  <c r="O4" i="1"/>
  <c r="M4" i="1" s="1"/>
  <c r="O5" i="1"/>
  <c r="M5" i="1" s="1"/>
  <c r="O6" i="1"/>
  <c r="M6" i="1" s="1"/>
  <c r="O7" i="1"/>
  <c r="M7" i="1" s="1"/>
  <c r="O8" i="1"/>
  <c r="M8" i="1" s="1"/>
  <c r="O9" i="1"/>
  <c r="M9" i="1" s="1"/>
  <c r="O10" i="1"/>
  <c r="M10" i="1" s="1"/>
  <c r="O11" i="1"/>
  <c r="M11" i="1" s="1"/>
  <c r="O12" i="1"/>
  <c r="M12" i="1" s="1"/>
  <c r="O13" i="1"/>
  <c r="M13" i="1" s="1"/>
  <c r="O14" i="1"/>
  <c r="M14" i="1" s="1"/>
  <c r="O15" i="1"/>
  <c r="M15" i="1" s="1"/>
  <c r="O16" i="1"/>
  <c r="M16" i="1" s="1"/>
  <c r="O17" i="1"/>
  <c r="M17" i="1" s="1"/>
  <c r="O18" i="1"/>
  <c r="M18" i="1" s="1"/>
  <c r="O19" i="1"/>
  <c r="M19" i="1" s="1"/>
  <c r="O20" i="1"/>
  <c r="M20" i="1" s="1"/>
  <c r="O21" i="1"/>
  <c r="M21" i="1" s="1"/>
  <c r="O22" i="1"/>
  <c r="M22" i="1" s="1"/>
  <c r="O23" i="1"/>
  <c r="M23" i="1" s="1"/>
  <c r="O24" i="1"/>
  <c r="M24" i="1" s="1"/>
  <c r="O25" i="1"/>
  <c r="M25" i="1" s="1"/>
  <c r="O26" i="1"/>
  <c r="M26" i="1" s="1"/>
  <c r="O27" i="1"/>
  <c r="M27" i="1" s="1"/>
  <c r="O28" i="1"/>
  <c r="M28" i="1" s="1"/>
  <c r="O29" i="1"/>
  <c r="M29" i="1" s="1"/>
  <c r="O30" i="1"/>
  <c r="M30" i="1" s="1"/>
  <c r="O31" i="1"/>
  <c r="M31" i="1" s="1"/>
  <c r="O32" i="1"/>
  <c r="M32" i="1" s="1"/>
  <c r="O33" i="1"/>
  <c r="M33" i="1" s="1"/>
  <c r="O34" i="1"/>
  <c r="M34" i="1" s="1"/>
  <c r="O35" i="1"/>
  <c r="M35" i="1" s="1"/>
  <c r="O36" i="1"/>
  <c r="M36" i="1" s="1"/>
  <c r="O37" i="1"/>
  <c r="M37" i="1" s="1"/>
  <c r="O38" i="1"/>
  <c r="M38" i="1" s="1"/>
  <c r="O39" i="1"/>
  <c r="M39" i="1" s="1"/>
  <c r="O40" i="1"/>
  <c r="M40" i="1" s="1"/>
  <c r="O41" i="1"/>
  <c r="M41" i="1" s="1"/>
  <c r="O42" i="1"/>
  <c r="M42" i="1" s="1"/>
  <c r="O43" i="1"/>
  <c r="M43" i="1" s="1"/>
  <c r="O44" i="1"/>
  <c r="M44" i="1" s="1"/>
  <c r="O45" i="1"/>
  <c r="M45" i="1" s="1"/>
  <c r="O46" i="1"/>
  <c r="M46" i="1" s="1"/>
  <c r="O47" i="1"/>
  <c r="M47" i="1" s="1"/>
  <c r="O48" i="1"/>
  <c r="M48" i="1" s="1"/>
  <c r="O49" i="1"/>
  <c r="M49" i="1" s="1"/>
  <c r="O50" i="1"/>
  <c r="M50" i="1" s="1"/>
  <c r="J51" i="1"/>
  <c r="I51" i="1"/>
  <c r="K51" i="1" l="1"/>
  <c r="O2" i="1" l="1"/>
  <c r="O51" i="1" s="1"/>
  <c r="L51" i="1"/>
  <c r="M51" i="1" l="1"/>
  <c r="M2" i="1"/>
</calcChain>
</file>

<file path=xl/sharedStrings.xml><?xml version="1.0" encoding="utf-8"?>
<sst xmlns="http://schemas.openxmlformats.org/spreadsheetml/2006/main" count="164" uniqueCount="148">
  <si>
    <t>RNE</t>
  </si>
  <si>
    <t>Nom</t>
  </si>
  <si>
    <t>Commune</t>
  </si>
  <si>
    <t xml:space="preserve"> HP</t>
  </si>
  <si>
    <t xml:space="preserve"> HSA </t>
  </si>
  <si>
    <t xml:space="preserve"> % HSA</t>
  </si>
  <si>
    <t xml:space="preserve"> DGH initiale</t>
  </si>
  <si>
    <t xml:space="preserve"> IMP </t>
  </si>
  <si>
    <t>0781950W</t>
  </si>
  <si>
    <t>LOUISE WEISS</t>
  </si>
  <si>
    <t xml:space="preserve">ACHERES                   </t>
  </si>
  <si>
    <t>0781859X</t>
  </si>
  <si>
    <t xml:space="preserve">VINCENT VAN GOGH              </t>
  </si>
  <si>
    <t xml:space="preserve">AUBERGENVILLE </t>
  </si>
  <si>
    <t>0783548H</t>
  </si>
  <si>
    <t xml:space="preserve">FRANCO ALLEMAND               </t>
  </si>
  <si>
    <t xml:space="preserve">BUC                       </t>
  </si>
  <si>
    <t>0781860Y</t>
  </si>
  <si>
    <t xml:space="preserve">LES PIERRES VIVES             </t>
  </si>
  <si>
    <t xml:space="preserve">CARRIERES SUR SEINE       </t>
  </si>
  <si>
    <t>0783447Y</t>
  </si>
  <si>
    <t>SIMONE WEIL</t>
  </si>
  <si>
    <t>CONFLANS STE HONORINE</t>
  </si>
  <si>
    <t>0781845G</t>
  </si>
  <si>
    <t xml:space="preserve">JULES FERRY                   </t>
  </si>
  <si>
    <t xml:space="preserve">CONFLANS STE HONORINE  </t>
  </si>
  <si>
    <t>0781578S</t>
  </si>
  <si>
    <t xml:space="preserve">HOTELLERIE ET TOURISME        </t>
  </si>
  <si>
    <t xml:space="preserve">GUYANCOURT                </t>
  </si>
  <si>
    <t>0781949V</t>
  </si>
  <si>
    <t xml:space="preserve">VILLAROY                      </t>
  </si>
  <si>
    <t>0783214V</t>
  </si>
  <si>
    <t>LUCIEN RENE DUCHESNE</t>
  </si>
  <si>
    <t xml:space="preserve">LA CELLE ST CLOUD         </t>
  </si>
  <si>
    <t>0782822U</t>
  </si>
  <si>
    <t xml:space="preserve">PIERRE CORNEILLE              </t>
  </si>
  <si>
    <t>0781839A</t>
  </si>
  <si>
    <t xml:space="preserve">JEAN MONNET                   </t>
  </si>
  <si>
    <t>LA QUEUE LES YVELINES</t>
  </si>
  <si>
    <t>0782602E</t>
  </si>
  <si>
    <t>JEAN MOULIN</t>
  </si>
  <si>
    <t>LE CHESNAY</t>
  </si>
  <si>
    <t>0782568T</t>
  </si>
  <si>
    <t xml:space="preserve">ALAIN                         </t>
  </si>
  <si>
    <t xml:space="preserve">LE VESINET                </t>
  </si>
  <si>
    <t>0781984H</t>
  </si>
  <si>
    <t xml:space="preserve">VAUCANSON                     </t>
  </si>
  <si>
    <t xml:space="preserve">LES MUREAUX </t>
  </si>
  <si>
    <t>0780422K</t>
  </si>
  <si>
    <t xml:space="preserve">FRANCOIS VILLON               </t>
  </si>
  <si>
    <t xml:space="preserve">LES MUREAUX               </t>
  </si>
  <si>
    <t>0781884Z</t>
  </si>
  <si>
    <t xml:space="preserve">CONDORCET                     </t>
  </si>
  <si>
    <t xml:space="preserve">LIMAY                     </t>
  </si>
  <si>
    <t>0781951X</t>
  </si>
  <si>
    <t>SEDAR SENGHOR</t>
  </si>
  <si>
    <t>MAGNANVILLE</t>
  </si>
  <si>
    <t>0782540M</t>
  </si>
  <si>
    <t xml:space="preserve">JEAN ROSTAND                  </t>
  </si>
  <si>
    <t>MANTES LA JOLIE</t>
  </si>
  <si>
    <t>0782539L</t>
  </si>
  <si>
    <t xml:space="preserve">SAINT EXUPERY                </t>
  </si>
  <si>
    <t>0783533S</t>
  </si>
  <si>
    <t>CAMILLE CLAUDEL</t>
  </si>
  <si>
    <t>MANTES LA VILLE</t>
  </si>
  <si>
    <t>0781861Z</t>
  </si>
  <si>
    <t xml:space="preserve">LOUIS DE BROGLIE              </t>
  </si>
  <si>
    <t xml:space="preserve">MARLY LE ROI              </t>
  </si>
  <si>
    <t>0781883Y</t>
  </si>
  <si>
    <t xml:space="preserve">DUMONT D'URVILLE              </t>
  </si>
  <si>
    <t xml:space="preserve">MAUREPAS                  </t>
  </si>
  <si>
    <t>0780515L</t>
  </si>
  <si>
    <t xml:space="preserve">LES SEPT MARES                </t>
  </si>
  <si>
    <t>0781819D</t>
  </si>
  <si>
    <t xml:space="preserve">EMILIE DE BRETEUIL            </t>
  </si>
  <si>
    <t xml:space="preserve">MONTIGNY LE BTX  </t>
  </si>
  <si>
    <t>0781512V</t>
  </si>
  <si>
    <t xml:space="preserve">DESCARTES                     </t>
  </si>
  <si>
    <t xml:space="preserve">MONTIGNY LE BTX    </t>
  </si>
  <si>
    <t>0780582J</t>
  </si>
  <si>
    <t xml:space="preserve">JEAN VILAR                    </t>
  </si>
  <si>
    <t xml:space="preserve">PLAISIR                   </t>
  </si>
  <si>
    <t>0781983G</t>
  </si>
  <si>
    <t xml:space="preserve">ADRIENNE BOLLAND              </t>
  </si>
  <si>
    <t xml:space="preserve">POISSY                    </t>
  </si>
  <si>
    <t>0781898P</t>
  </si>
  <si>
    <t xml:space="preserve">CHARLES DE GAULLE             </t>
  </si>
  <si>
    <t>0782546U</t>
  </si>
  <si>
    <t xml:space="preserve">LE CORBUSIER                  </t>
  </si>
  <si>
    <t>0781948U</t>
  </si>
  <si>
    <t xml:space="preserve">ANTOINE LAVOISIER             </t>
  </si>
  <si>
    <t>PORCHEVILLE</t>
  </si>
  <si>
    <t>0782549X</t>
  </si>
  <si>
    <t xml:space="preserve">BASCAN                        </t>
  </si>
  <si>
    <t xml:space="preserve">RAMBOUILLET               </t>
  </si>
  <si>
    <t>0783431F</t>
  </si>
  <si>
    <t>JULES VERNE</t>
  </si>
  <si>
    <t>SARTROUVILLE</t>
  </si>
  <si>
    <t>0782924E</t>
  </si>
  <si>
    <t xml:space="preserve">EVARISTE GALOIS               </t>
  </si>
  <si>
    <t xml:space="preserve">SARTROUVILLE              </t>
  </si>
  <si>
    <t>0782593V</t>
  </si>
  <si>
    <t>JEAN PERRIN</t>
  </si>
  <si>
    <t xml:space="preserve">ST CYR L ECOLE            </t>
  </si>
  <si>
    <t>0783140P</t>
  </si>
  <si>
    <t xml:space="preserve">MANSART                       </t>
  </si>
  <si>
    <t>0783549J</t>
  </si>
  <si>
    <t xml:space="preserve">INTERNATIONAL                 </t>
  </si>
  <si>
    <t xml:space="preserve">ST GERMAIN EN LAYE        </t>
  </si>
  <si>
    <t>0782557F</t>
  </si>
  <si>
    <t xml:space="preserve">JEAN-BAPTISTE POQUELIN        </t>
  </si>
  <si>
    <t>0782132U</t>
  </si>
  <si>
    <t>JEANNE D'ALBRET</t>
  </si>
  <si>
    <t>0782556E</t>
  </si>
  <si>
    <t xml:space="preserve">LEONARD DE VINCI              </t>
  </si>
  <si>
    <t>0780584L</t>
  </si>
  <si>
    <t>HENRI MATISSE</t>
  </si>
  <si>
    <t>TRAPPES</t>
  </si>
  <si>
    <t>0780273Y</t>
  </si>
  <si>
    <t>LOUIS BLERIOT</t>
  </si>
  <si>
    <t>0781297L</t>
  </si>
  <si>
    <t xml:space="preserve">PLAINE DE NEAUPHLE            </t>
  </si>
  <si>
    <t xml:space="preserve">TRAPPES                   </t>
  </si>
  <si>
    <t>0782562L</t>
  </si>
  <si>
    <t xml:space="preserve">HOCHE                         </t>
  </si>
  <si>
    <t xml:space="preserve">VERSAILLES                </t>
  </si>
  <si>
    <t>0782603F</t>
  </si>
  <si>
    <t>JACQUES PREVERT</t>
  </si>
  <si>
    <t>0782565P</t>
  </si>
  <si>
    <t>0782563M</t>
  </si>
  <si>
    <t xml:space="preserve">LA BRUYERE                    </t>
  </si>
  <si>
    <t>0782567S</t>
  </si>
  <si>
    <t xml:space="preserve">MARIE CURIE                   </t>
  </si>
  <si>
    <t>0781952Y</t>
  </si>
  <si>
    <t xml:space="preserve">SONIA DELAUNAY                </t>
  </si>
  <si>
    <t xml:space="preserve">VILLEPREUX                </t>
  </si>
  <si>
    <t>0782587N</t>
  </si>
  <si>
    <t xml:space="preserve">VIOLLET-LE-DUC                </t>
  </si>
  <si>
    <t>VILLIERS ST FREDERIC</t>
  </si>
  <si>
    <t>Total général</t>
  </si>
  <si>
    <t>Marge IPS pour information</t>
  </si>
  <si>
    <t>IPS PRO</t>
  </si>
  <si>
    <t>IPS GT</t>
  </si>
  <si>
    <t>IPS ENSEMBLE DES ELEVES</t>
  </si>
  <si>
    <t>IPS BTS</t>
  </si>
  <si>
    <t>IPS CPGE</t>
  </si>
  <si>
    <t>Effectifs constatés 2021</t>
  </si>
  <si>
    <t xml:space="preserve"> Effectifs prévisionnels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</si>
</sst>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  <fill>
      <patternFill patternType="solid">
        <fgColor rgb="FFFFC000"/>
        <bgColor auto="1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2" fontId="0" fillId="0" borderId="1" xfId="0" applyNumberFormat="1" applyBorder="1"/>
    <xf numFmtId="2" fontId="1" fillId="0" borderId="2" xfId="0" applyNumberFormat="1" applyFont="1" applyBorder="1"/>
    <xf numFmtId="0" fontId="0" fillId="0" borderId="6" xfId="0" applyBorder="1" applyAlignment="1">
      <alignment horizontal="right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2" borderId="0" xfId="0" applyFill="1"/>
    <xf numFmtId="0" fontId="0" fillId="3" borderId="0" xfId="0" applyFill="1"/>
    <xf numFmtId="2" fontId="0" fillId="4" borderId="0" xfId="0" applyNumberFormat="1" applyFill="1" applyBorder="1"/>
    <xf numFmtId="2" fontId="1" fillId="4" borderId="0" xfId="0" applyNumberFormat="1" applyFont="1" applyFill="1" applyBorder="1"/>
    <xf numFmtId="0" fontId="0" fillId="4" borderId="0" xfId="0" applyFill="1"/>
    <xf numFmtId="2" fontId="0" fillId="4" borderId="0" xfId="0" applyNumberFormat="1" applyFill="1"/>
    <xf numFmtId="0" fontId="0" fillId="4" borderId="0" xfId="0" applyFill="1" applyBorder="1"/>
    <xf numFmtId="0" fontId="0" fillId="4" borderId="6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7" xfId="0" applyNumberFormat="1" applyFill="1" applyBorder="1" applyAlignment="1">
      <alignment horizontal="right"/>
    </xf>
    <xf numFmtId="2" fontId="0" fillId="4" borderId="1" xfId="0" applyNumberFormat="1" applyFill="1" applyBorder="1"/>
    <xf numFmtId="0" fontId="0" fillId="4" borderId="0" xfId="0" applyNumberFormat="1" applyFill="1" applyBorder="1" applyAlignment="1">
      <alignment horizontal="right"/>
    </xf>
    <xf numFmtId="2" fontId="0" fillId="5" borderId="0" xfId="0" applyNumberFormat="1" applyFill="1" applyBorder="1"/>
    <xf numFmtId="0" fontId="0" fillId="5" borderId="6" xfId="0" applyFill="1" applyBorder="1" applyAlignment="1">
      <alignment horizontal="right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0" xfId="0" applyNumberFormat="1" applyFill="1" applyBorder="1" applyAlignment="1">
      <alignment horizontal="right"/>
    </xf>
    <xf numFmtId="0" fontId="0" fillId="5" borderId="7" xfId="0" applyNumberFormat="1" applyFill="1" applyBorder="1" applyAlignment="1">
      <alignment horizontal="right"/>
    </xf>
    <xf numFmtId="2" fontId="0" fillId="5" borderId="1" xfId="0" applyNumberFormat="1" applyFill="1" applyBorder="1"/>
    <xf numFmtId="0" fontId="0" fillId="6" borderId="0" xfId="0" applyFill="1" applyBorder="1"/>
    <xf numFmtId="0" fontId="0" fillId="6" borderId="6" xfId="0" applyFill="1" applyBorder="1" applyAlignment="1">
      <alignment horizontal="right"/>
    </xf>
    <xf numFmtId="0" fontId="0" fillId="6" borderId="0" xfId="0" applyNumberForma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0" fillId="6" borderId="7" xfId="0" applyNumberFormat="1" applyFill="1" applyBorder="1" applyAlignment="1">
      <alignment horizontal="right"/>
    </xf>
    <xf numFmtId="2" fontId="0" fillId="6" borderId="0" xfId="0" applyNumberFormat="1" applyFill="1" applyBorder="1"/>
    <xf numFmtId="2" fontId="0" fillId="6" borderId="1" xfId="0" applyNumberFormat="1" applyFill="1" applyBorder="1"/>
    <xf numFmtId="2" fontId="0" fillId="2" borderId="0" xfId="0" applyNumberFormat="1" applyFill="1" applyBorder="1"/>
    <xf numFmtId="2" fontId="0" fillId="7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7" borderId="0" xfId="0" applyFill="1" applyBorder="1"/>
  </cellXfs>
  <cellStyles count="1">
    <cellStyle name="Normal" xfId="0" builtinId="0"/>
  </cellStyles>
  <dxfs count="12"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2" formatCode="0.00"/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P51" totalsRowShown="0" headerRowDxfId="11" tableBorderDxfId="10">
  <autoFilter ref="A1:P51"/>
  <sortState ref="A2:I51">
    <sortCondition ref="C1:C51"/>
  </sortState>
  <tableColumns count="16">
    <tableColumn id="1" name="RNE"/>
    <tableColumn id="2" name="Nom"/>
    <tableColumn id="3" name="Commune"/>
    <tableColumn id="14" name="IPS PRO" dataDxfId="9"/>
    <tableColumn id="13" name="IPS GT"/>
    <tableColumn id="16" name="IPS BTS" dataDxfId="8"/>
    <tableColumn id="15" name="IPS CPGE" dataDxfId="7"/>
    <tableColumn id="11" name="IPS ENSEMBLE DES ELEVES" dataDxfId="6"/>
    <tableColumn id="10" name="Effectifs constatés 2021" dataDxfId="5"/>
    <tableColumn id="4" name=" Effectifs prévisionnels 2022"/>
    <tableColumn id="5" name=" HP" dataDxfId="4"/>
    <tableColumn id="6" name=" HSA " dataDxfId="3"/>
    <tableColumn id="7" name=" % HSA" dataDxfId="2">
      <calculatedColumnFormula>Tableau1[[#This Row],[ HSA ]]/Tableau1[[#This Row],[ DGH initiale]]*100</calculatedColumnFormula>
    </tableColumn>
    <tableColumn id="12" name="Marge IPS pour information" dataDxfId="1"/>
    <tableColumn id="8" name=" DGH initiale" dataDxfId="0"/>
    <tableColumn id="9" name=" IMP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217"/>
  <sheetViews>
    <sheetView tabSelected="1" zoomScaleNormal="100" workbookViewId="0">
      <selection activeCell="C14" sqref="C14:C15"/>
    </sheetView>
  </sheetViews>
  <sheetFormatPr baseColWidth="10" defaultRowHeight="12.75" x14ac:dyDescent="0.2"/>
  <cols>
    <col min="1" max="1" width="15.7109375" customWidth="1"/>
    <col min="2" max="2" width="30.28515625" bestFit="1" customWidth="1"/>
    <col min="3" max="3" width="27" bestFit="1" customWidth="1"/>
    <col min="4" max="9" width="11.7109375" customWidth="1"/>
    <col min="10" max="10" width="12.7109375" customWidth="1"/>
    <col min="11" max="12" width="11.7109375" style="14" customWidth="1"/>
    <col min="13" max="13" width="11.7109375" customWidth="1"/>
    <col min="14" max="14" width="10.42578125" customWidth="1"/>
    <col min="15" max="15" width="11.7109375" style="15" customWidth="1"/>
    <col min="16" max="16" width="8.140625" customWidth="1"/>
  </cols>
  <sheetData>
    <row r="1" spans="1:16" ht="60" customHeight="1" x14ac:dyDescent="0.2">
      <c r="A1" s="42" t="s">
        <v>0</v>
      </c>
      <c r="B1" s="42" t="s">
        <v>1</v>
      </c>
      <c r="C1" s="42" t="s">
        <v>2</v>
      </c>
      <c r="D1" s="43" t="s">
        <v>141</v>
      </c>
      <c r="E1" s="44" t="s">
        <v>142</v>
      </c>
      <c r="F1" s="44" t="s">
        <v>144</v>
      </c>
      <c r="G1" s="44" t="s">
        <v>145</v>
      </c>
      <c r="H1" s="45" t="s">
        <v>143</v>
      </c>
      <c r="I1" s="42" t="s">
        <v>146</v>
      </c>
      <c r="J1" s="42" t="s">
        <v>147</v>
      </c>
      <c r="K1" s="42" t="s">
        <v>3</v>
      </c>
      <c r="L1" s="42" t="s">
        <v>4</v>
      </c>
      <c r="M1" s="42" t="s">
        <v>5</v>
      </c>
      <c r="N1" s="42" t="s">
        <v>140</v>
      </c>
      <c r="O1" s="42" t="s">
        <v>6</v>
      </c>
      <c r="P1" s="42" t="s">
        <v>7</v>
      </c>
    </row>
    <row r="2" spans="1:16" ht="24.95" customHeight="1" x14ac:dyDescent="0.2">
      <c r="A2" s="1" t="s">
        <v>8</v>
      </c>
      <c r="B2" s="1" t="s">
        <v>9</v>
      </c>
      <c r="C2" s="1" t="s">
        <v>10</v>
      </c>
      <c r="D2" s="7">
        <v>84.9</v>
      </c>
      <c r="E2" s="1">
        <v>107.9</v>
      </c>
      <c r="F2" s="10">
        <v>0</v>
      </c>
      <c r="G2" s="10">
        <v>0</v>
      </c>
      <c r="H2" s="12">
        <v>101.3</v>
      </c>
      <c r="I2" s="1">
        <v>756</v>
      </c>
      <c r="J2" s="1">
        <v>720</v>
      </c>
      <c r="K2" s="26">
        <v>918</v>
      </c>
      <c r="L2" s="26">
        <v>107.875</v>
      </c>
      <c r="M2" s="2">
        <f>Tableau1[[#This Row],[ HSA ]]/Tableau1[[#This Row],[ DGH initiale]]*100</f>
        <v>10.515413671256244</v>
      </c>
      <c r="N2" s="5">
        <v>6</v>
      </c>
      <c r="O2" s="26">
        <f>Tableau1[[#This Row],[ HP]]+Tableau1[[#This Row],[ HSA ]]</f>
        <v>1025.875</v>
      </c>
      <c r="P2" s="1">
        <v>12.5</v>
      </c>
    </row>
    <row r="3" spans="1:16" ht="24.95" customHeight="1" x14ac:dyDescent="0.2">
      <c r="A3" s="1" t="s">
        <v>11</v>
      </c>
      <c r="B3" s="1" t="s">
        <v>12</v>
      </c>
      <c r="C3" s="1" t="s">
        <v>13</v>
      </c>
      <c r="D3" s="7">
        <v>0</v>
      </c>
      <c r="E3" s="1">
        <v>123.7</v>
      </c>
      <c r="F3" s="10">
        <v>0</v>
      </c>
      <c r="G3" s="10">
        <v>0</v>
      </c>
      <c r="H3" s="12">
        <v>121.8</v>
      </c>
      <c r="I3" s="1">
        <v>1108</v>
      </c>
      <c r="J3" s="1">
        <v>1168</v>
      </c>
      <c r="K3" s="16">
        <v>1231</v>
      </c>
      <c r="L3" s="16">
        <v>152.40000000000009</v>
      </c>
      <c r="M3" s="2">
        <f>Tableau1[[#This Row],[ HSA ]]/Tableau1[[#This Row],[ DGH initiale]]*100</f>
        <v>11.016336562093398</v>
      </c>
      <c r="N3" s="5">
        <v>0</v>
      </c>
      <c r="O3" s="16">
        <f>Tableau1[[#This Row],[ HP]]+Tableau1[[#This Row],[ HSA ]]</f>
        <v>1383.4</v>
      </c>
      <c r="P3" s="1">
        <v>18</v>
      </c>
    </row>
    <row r="4" spans="1:16" ht="24.95" customHeight="1" x14ac:dyDescent="0.2">
      <c r="A4" s="33" t="s">
        <v>14</v>
      </c>
      <c r="B4" s="33" t="s">
        <v>15</v>
      </c>
      <c r="C4" s="33" t="s">
        <v>16</v>
      </c>
      <c r="D4" s="34">
        <v>0</v>
      </c>
      <c r="E4" s="33">
        <v>158.5</v>
      </c>
      <c r="F4" s="35">
        <v>0</v>
      </c>
      <c r="G4" s="36">
        <v>0</v>
      </c>
      <c r="H4" s="37">
        <v>159</v>
      </c>
      <c r="I4" s="33">
        <v>439</v>
      </c>
      <c r="J4" s="33">
        <v>462</v>
      </c>
      <c r="K4" s="38">
        <v>652</v>
      </c>
      <c r="L4" s="38">
        <v>93.5</v>
      </c>
      <c r="M4" s="38">
        <f>Tableau1[[#This Row],[ HSA ]]/Tableau1[[#This Row],[ DGH initiale]]*100</f>
        <v>12.541918175720992</v>
      </c>
      <c r="N4" s="39">
        <v>0</v>
      </c>
      <c r="O4" s="41">
        <f>Tableau1[[#This Row],[ HP]]+Tableau1[[#This Row],[ HSA ]]</f>
        <v>745.5</v>
      </c>
      <c r="P4" s="33">
        <v>7</v>
      </c>
    </row>
    <row r="5" spans="1:16" ht="24.95" customHeight="1" x14ac:dyDescent="0.2">
      <c r="A5" s="1" t="s">
        <v>17</v>
      </c>
      <c r="B5" s="1" t="s">
        <v>18</v>
      </c>
      <c r="C5" s="1" t="s">
        <v>19</v>
      </c>
      <c r="D5" s="7">
        <v>0</v>
      </c>
      <c r="E5" s="1">
        <v>137.19999999999999</v>
      </c>
      <c r="F5" s="10">
        <v>0</v>
      </c>
      <c r="G5" s="10">
        <v>0</v>
      </c>
      <c r="H5" s="12">
        <v>138.30000000000001</v>
      </c>
      <c r="I5" s="1">
        <v>1490</v>
      </c>
      <c r="J5" s="1">
        <v>1428</v>
      </c>
      <c r="K5" s="16">
        <v>1518</v>
      </c>
      <c r="L5" s="16">
        <v>197.5</v>
      </c>
      <c r="M5" s="2">
        <f>Tableau1[[#This Row],[ HSA ]]/Tableau1[[#This Row],[ DGH initiale]]*100</f>
        <v>11.512678519382105</v>
      </c>
      <c r="N5" s="5">
        <v>0</v>
      </c>
      <c r="O5" s="16">
        <f>Tableau1[[#This Row],[ HP]]+Tableau1[[#This Row],[ HSA ]]</f>
        <v>1715.5</v>
      </c>
      <c r="P5" s="1">
        <v>22</v>
      </c>
    </row>
    <row r="6" spans="1:16" ht="24.95" customHeight="1" x14ac:dyDescent="0.2">
      <c r="A6" s="1" t="s">
        <v>20</v>
      </c>
      <c r="B6" s="1" t="s">
        <v>21</v>
      </c>
      <c r="C6" s="1" t="s">
        <v>22</v>
      </c>
      <c r="D6" s="7">
        <v>88.2</v>
      </c>
      <c r="E6" s="1">
        <v>0</v>
      </c>
      <c r="F6" s="10">
        <v>0</v>
      </c>
      <c r="G6" s="10">
        <v>0</v>
      </c>
      <c r="H6" s="12">
        <v>88.6</v>
      </c>
      <c r="I6" s="1">
        <v>579</v>
      </c>
      <c r="J6" s="1">
        <v>574</v>
      </c>
      <c r="K6" s="26">
        <v>1160</v>
      </c>
      <c r="L6" s="26">
        <v>165.76250000000005</v>
      </c>
      <c r="M6" s="2">
        <f>Tableau1[[#This Row],[ HSA ]]/Tableau1[[#This Row],[ DGH initiale]]*100</f>
        <v>12.503182131037802</v>
      </c>
      <c r="N6" s="5">
        <v>10</v>
      </c>
      <c r="O6" s="26">
        <f>Tableau1[[#This Row],[ HP]]+Tableau1[[#This Row],[ HSA ]]</f>
        <v>1325.7625</v>
      </c>
      <c r="P6" s="1">
        <v>14</v>
      </c>
    </row>
    <row r="7" spans="1:16" ht="24.95" customHeight="1" x14ac:dyDescent="0.2">
      <c r="A7" s="1" t="s">
        <v>23</v>
      </c>
      <c r="B7" s="1" t="s">
        <v>24</v>
      </c>
      <c r="C7" s="1" t="s">
        <v>25</v>
      </c>
      <c r="D7" s="7">
        <v>0</v>
      </c>
      <c r="E7" s="1">
        <v>122.7</v>
      </c>
      <c r="F7" s="13">
        <v>105.6</v>
      </c>
      <c r="G7" s="10">
        <v>0</v>
      </c>
      <c r="H7" s="12">
        <v>121.6</v>
      </c>
      <c r="I7" s="1">
        <v>1340</v>
      </c>
      <c r="J7" s="1">
        <v>1308</v>
      </c>
      <c r="K7" s="16">
        <v>1440</v>
      </c>
      <c r="L7" s="16">
        <v>225.75</v>
      </c>
      <c r="M7" s="2">
        <f>Tableau1[[#This Row],[ HSA ]]/Tableau1[[#This Row],[ DGH initiale]]*100</f>
        <v>13.55245384961729</v>
      </c>
      <c r="N7" s="5">
        <v>0</v>
      </c>
      <c r="O7" s="16">
        <f>Tableau1[[#This Row],[ HP]]+Tableau1[[#This Row],[ HSA ]]</f>
        <v>1665.75</v>
      </c>
      <c r="P7" s="1">
        <v>20</v>
      </c>
    </row>
    <row r="8" spans="1:16" ht="24.95" customHeight="1" x14ac:dyDescent="0.2">
      <c r="A8" s="33" t="s">
        <v>26</v>
      </c>
      <c r="B8" s="33" t="s">
        <v>27</v>
      </c>
      <c r="C8" s="33" t="s">
        <v>28</v>
      </c>
      <c r="D8" s="34">
        <v>108.2</v>
      </c>
      <c r="E8" s="33">
        <v>125.4</v>
      </c>
      <c r="F8" s="35">
        <v>106.3</v>
      </c>
      <c r="G8" s="36">
        <v>0</v>
      </c>
      <c r="H8" s="37">
        <v>107.2</v>
      </c>
      <c r="I8" s="33">
        <v>878</v>
      </c>
      <c r="J8" s="33">
        <v>816</v>
      </c>
      <c r="K8" s="38">
        <v>1515</v>
      </c>
      <c r="L8" s="38">
        <v>285.38</v>
      </c>
      <c r="M8" s="41">
        <f>Tableau1[[#This Row],[ HSA ]]/Tableau1[[#This Row],[ DGH initiale]]*100</f>
        <v>15.851098101511901</v>
      </c>
      <c r="N8" s="39">
        <v>0</v>
      </c>
      <c r="O8" s="41">
        <f>Tableau1[[#This Row],[ HP]]+Tableau1[[#This Row],[ HSA ]]</f>
        <v>1800.38</v>
      </c>
      <c r="P8" s="33">
        <v>19</v>
      </c>
    </row>
    <row r="9" spans="1:16" ht="24.95" customHeight="1" x14ac:dyDescent="0.2">
      <c r="A9" s="1" t="s">
        <v>29</v>
      </c>
      <c r="B9" s="1" t="s">
        <v>30</v>
      </c>
      <c r="C9" s="1" t="s">
        <v>28</v>
      </c>
      <c r="D9" s="7">
        <v>0</v>
      </c>
      <c r="E9" s="1">
        <v>122.5</v>
      </c>
      <c r="F9" s="13">
        <v>98.4</v>
      </c>
      <c r="G9" s="10">
        <v>0</v>
      </c>
      <c r="H9" s="12">
        <v>118.4</v>
      </c>
      <c r="I9" s="1">
        <v>830</v>
      </c>
      <c r="J9" s="1">
        <v>875</v>
      </c>
      <c r="K9" s="16">
        <v>1098</v>
      </c>
      <c r="L9" s="16">
        <v>140.75</v>
      </c>
      <c r="M9" s="2">
        <f>Tableau1[[#This Row],[ HSA ]]/Tableau1[[#This Row],[ DGH initiale]]*100</f>
        <v>11.36226034308779</v>
      </c>
      <c r="N9" s="5">
        <v>0</v>
      </c>
      <c r="O9" s="16">
        <f>Tableau1[[#This Row],[ HP]]+Tableau1[[#This Row],[ HSA ]]</f>
        <v>1238.75</v>
      </c>
      <c r="P9" s="1">
        <v>14</v>
      </c>
    </row>
    <row r="10" spans="1:16" ht="24.95" customHeight="1" x14ac:dyDescent="0.2">
      <c r="A10" s="33" t="s">
        <v>31</v>
      </c>
      <c r="B10" s="33" t="s">
        <v>32</v>
      </c>
      <c r="C10" s="33" t="s">
        <v>33</v>
      </c>
      <c r="D10" s="34">
        <v>91.4</v>
      </c>
      <c r="E10" s="33">
        <v>0</v>
      </c>
      <c r="F10" s="35">
        <v>0</v>
      </c>
      <c r="G10" s="36">
        <v>0</v>
      </c>
      <c r="H10" s="37">
        <v>93.8</v>
      </c>
      <c r="I10" s="33">
        <v>249</v>
      </c>
      <c r="J10" s="33">
        <v>267</v>
      </c>
      <c r="K10" s="38">
        <v>633</v>
      </c>
      <c r="L10" s="38">
        <v>78.38</v>
      </c>
      <c r="M10" s="38">
        <f>Tableau1[[#This Row],[ HSA ]]/Tableau1[[#This Row],[ DGH initiale]]*100</f>
        <v>11.018021310691894</v>
      </c>
      <c r="N10" s="39">
        <v>1</v>
      </c>
      <c r="O10" s="41">
        <f>Tableau1[[#This Row],[ HP]]+Tableau1[[#This Row],[ HSA ]]</f>
        <v>711.38</v>
      </c>
      <c r="P10" s="33">
        <v>8</v>
      </c>
    </row>
    <row r="11" spans="1:16" ht="24.95" customHeight="1" x14ac:dyDescent="0.2">
      <c r="A11" s="1" t="s">
        <v>34</v>
      </c>
      <c r="B11" s="1" t="s">
        <v>35</v>
      </c>
      <c r="C11" s="1" t="s">
        <v>33</v>
      </c>
      <c r="D11" s="7">
        <v>94.6</v>
      </c>
      <c r="E11" s="1">
        <v>134.30000000000001</v>
      </c>
      <c r="F11" s="13">
        <v>84.2</v>
      </c>
      <c r="G11" s="10">
        <v>0</v>
      </c>
      <c r="H11" s="12">
        <v>121.2</v>
      </c>
      <c r="I11" s="1">
        <v>1426</v>
      </c>
      <c r="J11" s="1">
        <v>1345</v>
      </c>
      <c r="K11" s="16">
        <v>1806</v>
      </c>
      <c r="L11" s="16">
        <v>285.34999999999991</v>
      </c>
      <c r="M11" s="2">
        <f>Tableau1[[#This Row],[ HSA ]]/Tableau1[[#This Row],[ DGH initiale]]*100</f>
        <v>13.644296746120924</v>
      </c>
      <c r="N11" s="5">
        <v>5</v>
      </c>
      <c r="O11" s="16">
        <f>Tableau1[[#This Row],[ HP]]+Tableau1[[#This Row],[ HSA ]]</f>
        <v>2091.35</v>
      </c>
      <c r="P11" s="1">
        <v>27.5</v>
      </c>
    </row>
    <row r="12" spans="1:16" ht="24.95" customHeight="1" x14ac:dyDescent="0.2">
      <c r="A12" s="28" t="s">
        <v>36</v>
      </c>
      <c r="B12" s="28" t="s">
        <v>37</v>
      </c>
      <c r="C12" s="28" t="s">
        <v>38</v>
      </c>
      <c r="D12" s="27">
        <v>115.7</v>
      </c>
      <c r="E12" s="28">
        <v>136.30000000000001</v>
      </c>
      <c r="F12" s="30">
        <v>99.5</v>
      </c>
      <c r="G12" s="29">
        <v>0</v>
      </c>
      <c r="H12" s="31">
        <v>129.80000000000001</v>
      </c>
      <c r="I12" s="28">
        <v>1345</v>
      </c>
      <c r="J12" s="28">
        <v>1343</v>
      </c>
      <c r="K12" s="26">
        <v>1626</v>
      </c>
      <c r="L12" s="26">
        <v>211.74749999999995</v>
      </c>
      <c r="M12" s="26">
        <f>Tableau1[[#This Row],[ HSA ]]/Tableau1[[#This Row],[ DGH initiale]]*100</f>
        <v>11.522121510163934</v>
      </c>
      <c r="N12" s="32">
        <v>0</v>
      </c>
      <c r="O12" s="26">
        <f>Tableau1[[#This Row],[ HP]]+Tableau1[[#This Row],[ HSA ]]</f>
        <v>1837.7474999999999</v>
      </c>
      <c r="P12" s="28">
        <v>22</v>
      </c>
    </row>
    <row r="13" spans="1:16" ht="24.95" customHeight="1" x14ac:dyDescent="0.2">
      <c r="A13" s="20" t="s">
        <v>39</v>
      </c>
      <c r="B13" s="20" t="s">
        <v>40</v>
      </c>
      <c r="C13" s="20" t="s">
        <v>41</v>
      </c>
      <c r="D13" s="21">
        <v>91.8</v>
      </c>
      <c r="E13" s="20">
        <v>0</v>
      </c>
      <c r="F13" s="25">
        <v>78.5</v>
      </c>
      <c r="G13" s="22">
        <v>0</v>
      </c>
      <c r="H13" s="23">
        <v>91.2</v>
      </c>
      <c r="I13" s="20">
        <v>536</v>
      </c>
      <c r="J13" s="20">
        <v>563</v>
      </c>
      <c r="K13" s="16">
        <v>1129</v>
      </c>
      <c r="L13" s="16">
        <v>172.07499999999982</v>
      </c>
      <c r="M13" s="16">
        <f>Tableau1[[#This Row],[ HSA ]]/Tableau1[[#This Row],[ DGH initiale]]*100</f>
        <v>13.225601906116083</v>
      </c>
      <c r="N13" s="24">
        <v>7</v>
      </c>
      <c r="O13" s="16">
        <f>Tableau1[[#This Row],[ HP]]+Tableau1[[#This Row],[ HSA ]]</f>
        <v>1301.0749999999998</v>
      </c>
      <c r="P13" s="20">
        <v>14</v>
      </c>
    </row>
    <row r="14" spans="1:16" ht="24.95" customHeight="1" x14ac:dyDescent="0.2">
      <c r="A14" s="33" t="s">
        <v>42</v>
      </c>
      <c r="B14" s="33" t="s">
        <v>43</v>
      </c>
      <c r="C14" s="33" t="s">
        <v>44</v>
      </c>
      <c r="D14" s="34">
        <v>0</v>
      </c>
      <c r="E14" s="33">
        <v>143.80000000000001</v>
      </c>
      <c r="F14" s="35">
        <v>0</v>
      </c>
      <c r="G14" s="36">
        <v>0</v>
      </c>
      <c r="H14" s="37">
        <v>143.19999999999999</v>
      </c>
      <c r="I14" s="33">
        <v>1181</v>
      </c>
      <c r="J14" s="33">
        <v>1192</v>
      </c>
      <c r="K14" s="38">
        <v>1216</v>
      </c>
      <c r="L14" s="38">
        <v>146.4</v>
      </c>
      <c r="M14" s="41">
        <f>Tableau1[[#This Row],[ HSA ]]/Tableau1[[#This Row],[ DGH initiale]]*100</f>
        <v>10.74574280681151</v>
      </c>
      <c r="N14" s="39">
        <v>0</v>
      </c>
      <c r="O14" s="38">
        <f>Tableau1[[#This Row],[ HP]]+Tableau1[[#This Row],[ HSA ]]</f>
        <v>1362.4</v>
      </c>
      <c r="P14" s="33">
        <v>19</v>
      </c>
    </row>
    <row r="15" spans="1:16" ht="24.95" customHeight="1" x14ac:dyDescent="0.2">
      <c r="A15" s="8" t="s">
        <v>45</v>
      </c>
      <c r="B15" s="8" t="s">
        <v>46</v>
      </c>
      <c r="C15" s="8" t="s">
        <v>47</v>
      </c>
      <c r="D15" s="7">
        <v>78.3</v>
      </c>
      <c r="E15" s="1">
        <v>0</v>
      </c>
      <c r="F15" s="13">
        <v>79.8</v>
      </c>
      <c r="G15" s="10">
        <v>0</v>
      </c>
      <c r="H15" s="12">
        <v>78.8</v>
      </c>
      <c r="I15" s="1">
        <v>851</v>
      </c>
      <c r="J15" s="1">
        <v>818</v>
      </c>
      <c r="K15" s="16">
        <v>1449</v>
      </c>
      <c r="L15" s="16">
        <v>313.81999999999994</v>
      </c>
      <c r="M15" s="9">
        <f>Tableau1[[#This Row],[ HSA ]]/Tableau1[[#This Row],[ DGH initiale]]*100</f>
        <v>17.802157906082297</v>
      </c>
      <c r="N15" s="5">
        <v>48</v>
      </c>
      <c r="O15" s="16">
        <f>Tableau1[[#This Row],[ HP]]+Tableau1[[#This Row],[ HSA ]]</f>
        <v>1762.82</v>
      </c>
      <c r="P15" s="1">
        <v>15</v>
      </c>
    </row>
    <row r="16" spans="1:16" ht="24.95" customHeight="1" x14ac:dyDescent="0.2">
      <c r="A16" s="8" t="s">
        <v>48</v>
      </c>
      <c r="B16" s="8" t="s">
        <v>49</v>
      </c>
      <c r="C16" s="8" t="s">
        <v>50</v>
      </c>
      <c r="D16" s="7">
        <v>0</v>
      </c>
      <c r="E16" s="1">
        <v>104.5</v>
      </c>
      <c r="F16" s="13">
        <v>83.9</v>
      </c>
      <c r="G16" s="10">
        <v>0</v>
      </c>
      <c r="H16" s="12">
        <v>102.1</v>
      </c>
      <c r="I16" s="1">
        <v>1282</v>
      </c>
      <c r="J16" s="1">
        <v>1245</v>
      </c>
      <c r="K16" s="26">
        <v>1384</v>
      </c>
      <c r="L16" s="26">
        <v>226.18000000000006</v>
      </c>
      <c r="M16" s="9">
        <f>Tableau1[[#This Row],[ HSA ]]/Tableau1[[#This Row],[ DGH initiale]]*100</f>
        <v>14.04687674669913</v>
      </c>
      <c r="N16" s="5">
        <v>3</v>
      </c>
      <c r="O16" s="26">
        <f>Tableau1[[#This Row],[ HP]]+Tableau1[[#This Row],[ HSA ]]</f>
        <v>1610.18</v>
      </c>
      <c r="P16" s="1">
        <v>18</v>
      </c>
    </row>
    <row r="17" spans="1:16" ht="24.95" customHeight="1" x14ac:dyDescent="0.2">
      <c r="A17" s="8" t="s">
        <v>51</v>
      </c>
      <c r="B17" s="8" t="s">
        <v>52</v>
      </c>
      <c r="C17" s="8" t="s">
        <v>53</v>
      </c>
      <c r="D17" s="7">
        <v>87.1</v>
      </c>
      <c r="E17" s="1">
        <v>111.5</v>
      </c>
      <c r="F17" s="10">
        <v>0</v>
      </c>
      <c r="G17" s="10">
        <v>0</v>
      </c>
      <c r="H17" s="12">
        <v>103.7</v>
      </c>
      <c r="I17" s="1">
        <v>1233</v>
      </c>
      <c r="J17" s="1">
        <v>1278</v>
      </c>
      <c r="K17" s="16">
        <v>1490</v>
      </c>
      <c r="L17" s="16">
        <v>279.84375</v>
      </c>
      <c r="M17" s="9">
        <f>Tableau1[[#This Row],[ HSA ]]/Tableau1[[#This Row],[ DGH initiale]]*100</f>
        <v>15.811777169594773</v>
      </c>
      <c r="N17" s="5">
        <v>10</v>
      </c>
      <c r="O17" s="16">
        <f>Tableau1[[#This Row],[ HP]]+Tableau1[[#This Row],[ HSA ]]</f>
        <v>1769.84375</v>
      </c>
      <c r="P17" s="1">
        <v>19</v>
      </c>
    </row>
    <row r="18" spans="1:16" ht="24.95" customHeight="1" x14ac:dyDescent="0.2">
      <c r="A18" s="8" t="s">
        <v>54</v>
      </c>
      <c r="B18" s="8" t="s">
        <v>55</v>
      </c>
      <c r="C18" s="8" t="s">
        <v>56</v>
      </c>
      <c r="D18" s="7">
        <v>86.8</v>
      </c>
      <c r="E18" s="1">
        <v>111.6</v>
      </c>
      <c r="F18" s="10">
        <v>0</v>
      </c>
      <c r="G18" s="10">
        <v>0</v>
      </c>
      <c r="H18" s="12">
        <v>107.6</v>
      </c>
      <c r="I18" s="1">
        <v>1051</v>
      </c>
      <c r="J18" s="1">
        <v>1118</v>
      </c>
      <c r="K18" s="26">
        <v>1454</v>
      </c>
      <c r="L18" s="26">
        <v>177</v>
      </c>
      <c r="M18" s="9">
        <f>Tableau1[[#This Row],[ HSA ]]/Tableau1[[#This Row],[ DGH initiale]]*100</f>
        <v>10.852237890864501</v>
      </c>
      <c r="N18" s="5">
        <v>3</v>
      </c>
      <c r="O18" s="26">
        <f>Tableau1[[#This Row],[ HP]]+Tableau1[[#This Row],[ HSA ]]</f>
        <v>1631</v>
      </c>
      <c r="P18" s="1">
        <v>18</v>
      </c>
    </row>
    <row r="19" spans="1:16" ht="24.95" customHeight="1" x14ac:dyDescent="0.2">
      <c r="A19" s="8" t="s">
        <v>57</v>
      </c>
      <c r="B19" s="8" t="s">
        <v>58</v>
      </c>
      <c r="C19" s="8" t="s">
        <v>59</v>
      </c>
      <c r="D19" s="7">
        <v>80.599999999999994</v>
      </c>
      <c r="E19" s="1">
        <v>96</v>
      </c>
      <c r="F19" s="13">
        <v>84.5</v>
      </c>
      <c r="G19" s="10">
        <v>0</v>
      </c>
      <c r="H19" s="12">
        <v>88.6</v>
      </c>
      <c r="I19" s="1">
        <v>1117</v>
      </c>
      <c r="J19" s="1">
        <v>1188</v>
      </c>
      <c r="K19" s="16">
        <v>1826</v>
      </c>
      <c r="L19" s="16">
        <v>303.26499999999987</v>
      </c>
      <c r="M19" s="9">
        <f>Tableau1[[#This Row],[ HSA ]]/Tableau1[[#This Row],[ DGH initiale]]*100</f>
        <v>14.242708164554429</v>
      </c>
      <c r="N19" s="5">
        <v>40</v>
      </c>
      <c r="O19" s="16">
        <f>Tableau1[[#This Row],[ HP]]+Tableau1[[#This Row],[ HSA ]]</f>
        <v>2129.2649999999999</v>
      </c>
      <c r="P19" s="1">
        <v>23</v>
      </c>
    </row>
    <row r="20" spans="1:16" ht="24.95" customHeight="1" x14ac:dyDescent="0.2">
      <c r="A20" s="8" t="s">
        <v>60</v>
      </c>
      <c r="B20" s="8" t="s">
        <v>61</v>
      </c>
      <c r="C20" s="8" t="s">
        <v>59</v>
      </c>
      <c r="D20" s="7">
        <v>0</v>
      </c>
      <c r="E20" s="1">
        <v>99.1</v>
      </c>
      <c r="F20" s="13">
        <v>80.599999999999994</v>
      </c>
      <c r="G20" s="13">
        <v>114.2</v>
      </c>
      <c r="H20" s="12">
        <v>100.1</v>
      </c>
      <c r="I20" s="1">
        <v>1584</v>
      </c>
      <c r="J20" s="1">
        <v>1633</v>
      </c>
      <c r="K20" s="26">
        <v>1821</v>
      </c>
      <c r="L20" s="26">
        <v>334.28</v>
      </c>
      <c r="M20" s="9">
        <f>Tableau1[[#This Row],[ HSA ]]/Tableau1[[#This Row],[ DGH initiale]]*100</f>
        <v>15.509817749897925</v>
      </c>
      <c r="N20" s="5">
        <v>20</v>
      </c>
      <c r="O20" s="26">
        <f>Tableau1[[#This Row],[ HP]]+Tableau1[[#This Row],[ HSA ]]</f>
        <v>2155.2799999999997</v>
      </c>
      <c r="P20" s="1">
        <v>23</v>
      </c>
    </row>
    <row r="21" spans="1:16" ht="24.95" customHeight="1" x14ac:dyDescent="0.2">
      <c r="A21" s="8" t="s">
        <v>62</v>
      </c>
      <c r="B21" s="8" t="s">
        <v>63</v>
      </c>
      <c r="C21" s="8" t="s">
        <v>64</v>
      </c>
      <c r="D21" s="7">
        <v>81.099999999999994</v>
      </c>
      <c r="E21" s="1">
        <v>0</v>
      </c>
      <c r="F21" s="13">
        <v>85.4</v>
      </c>
      <c r="G21" s="10">
        <v>0</v>
      </c>
      <c r="H21" s="12">
        <v>82.7</v>
      </c>
      <c r="I21" s="1">
        <v>766</v>
      </c>
      <c r="J21" s="1">
        <v>793</v>
      </c>
      <c r="K21" s="16">
        <v>1471</v>
      </c>
      <c r="L21" s="16">
        <v>224.63499999999999</v>
      </c>
      <c r="M21" s="9">
        <f>Tableau1[[#This Row],[ HSA ]]/Tableau1[[#This Row],[ DGH initiale]]*100</f>
        <v>13.247839305039113</v>
      </c>
      <c r="N21" s="5">
        <v>32</v>
      </c>
      <c r="O21" s="16">
        <f>Tableau1[[#This Row],[ HP]]+Tableau1[[#This Row],[ HSA ]]</f>
        <v>1695.635</v>
      </c>
      <c r="P21" s="1">
        <v>18</v>
      </c>
    </row>
    <row r="22" spans="1:16" ht="24.95" customHeight="1" x14ac:dyDescent="0.2">
      <c r="A22" s="33" t="s">
        <v>65</v>
      </c>
      <c r="B22" s="33" t="s">
        <v>66</v>
      </c>
      <c r="C22" s="33" t="s">
        <v>67</v>
      </c>
      <c r="D22" s="34">
        <v>0</v>
      </c>
      <c r="E22" s="33">
        <v>144.80000000000001</v>
      </c>
      <c r="F22" s="35">
        <v>0</v>
      </c>
      <c r="G22" s="36">
        <v>0</v>
      </c>
      <c r="H22" s="37">
        <v>144.5</v>
      </c>
      <c r="I22" s="33">
        <v>866</v>
      </c>
      <c r="J22" s="33">
        <v>909</v>
      </c>
      <c r="K22" s="38">
        <v>966</v>
      </c>
      <c r="L22" s="38">
        <v>108.6</v>
      </c>
      <c r="M22" s="41">
        <f>Tableau1[[#This Row],[ HSA ]]/Tableau1[[#This Row],[ DGH initiale]]*100</f>
        <v>10.10608598548297</v>
      </c>
      <c r="N22" s="39">
        <v>0</v>
      </c>
      <c r="O22" s="38">
        <f>Tableau1[[#This Row],[ HP]]+Tableau1[[#This Row],[ HSA ]]</f>
        <v>1074.5999999999999</v>
      </c>
      <c r="P22" s="33">
        <v>13</v>
      </c>
    </row>
    <row r="23" spans="1:16" ht="24.95" customHeight="1" x14ac:dyDescent="0.2">
      <c r="A23" s="8" t="s">
        <v>68</v>
      </c>
      <c r="B23" s="8" t="s">
        <v>69</v>
      </c>
      <c r="C23" s="8" t="s">
        <v>70</v>
      </c>
      <c r="D23" s="7">
        <v>89.9</v>
      </c>
      <c r="E23" s="1">
        <v>110.7</v>
      </c>
      <c r="F23" s="13">
        <v>89.1</v>
      </c>
      <c r="G23" s="10">
        <v>0</v>
      </c>
      <c r="H23" s="12">
        <v>106.6</v>
      </c>
      <c r="I23" s="1">
        <v>731</v>
      </c>
      <c r="J23" s="1">
        <v>704</v>
      </c>
      <c r="K23" s="16">
        <v>936</v>
      </c>
      <c r="L23" s="16">
        <v>116.41249999999991</v>
      </c>
      <c r="M23" s="9">
        <f>Tableau1[[#This Row],[ HSA ]]/Tableau1[[#This Row],[ DGH initiale]]*100</f>
        <v>11.061489672538089</v>
      </c>
      <c r="N23" s="5">
        <v>3</v>
      </c>
      <c r="O23" s="16">
        <f>Tableau1[[#This Row],[ HP]]+Tableau1[[#This Row],[ HSA ]]</f>
        <v>1052.4124999999999</v>
      </c>
      <c r="P23" s="1">
        <v>13</v>
      </c>
    </row>
    <row r="24" spans="1:16" ht="24.95" customHeight="1" x14ac:dyDescent="0.2">
      <c r="A24" s="8" t="s">
        <v>71</v>
      </c>
      <c r="B24" s="8" t="s">
        <v>72</v>
      </c>
      <c r="C24" s="8" t="s">
        <v>70</v>
      </c>
      <c r="D24" s="7">
        <v>0</v>
      </c>
      <c r="E24" s="1">
        <v>127.3</v>
      </c>
      <c r="F24" s="13">
        <v>92.3</v>
      </c>
      <c r="G24" s="10">
        <v>0</v>
      </c>
      <c r="H24" s="12">
        <v>125</v>
      </c>
      <c r="I24" s="1">
        <v>813</v>
      </c>
      <c r="J24" s="1">
        <v>823</v>
      </c>
      <c r="K24" s="26">
        <v>945</v>
      </c>
      <c r="L24" s="26">
        <v>125.59999999999991</v>
      </c>
      <c r="M24" s="9">
        <f>Tableau1[[#This Row],[ HSA ]]/Tableau1[[#This Row],[ DGH initiale]]*100</f>
        <v>11.731739211657008</v>
      </c>
      <c r="N24" s="5">
        <v>0</v>
      </c>
      <c r="O24" s="26">
        <f>Tableau1[[#This Row],[ HP]]+Tableau1[[#This Row],[ HSA ]]</f>
        <v>1070.5999999999999</v>
      </c>
      <c r="P24" s="1">
        <v>13</v>
      </c>
    </row>
    <row r="25" spans="1:16" ht="24.95" customHeight="1" x14ac:dyDescent="0.2">
      <c r="A25" s="8" t="s">
        <v>73</v>
      </c>
      <c r="B25" s="8" t="s">
        <v>74</v>
      </c>
      <c r="C25" s="8" t="s">
        <v>75</v>
      </c>
      <c r="D25" s="7">
        <v>106.6</v>
      </c>
      <c r="E25" s="1">
        <v>123.9</v>
      </c>
      <c r="F25" s="10">
        <v>0</v>
      </c>
      <c r="G25" s="10">
        <v>0</v>
      </c>
      <c r="H25" s="12">
        <v>123.2</v>
      </c>
      <c r="I25" s="1">
        <v>938</v>
      </c>
      <c r="J25" s="1">
        <v>956</v>
      </c>
      <c r="K25" s="16">
        <v>1149</v>
      </c>
      <c r="L25" s="16">
        <v>174.79999999999995</v>
      </c>
      <c r="M25" s="9">
        <f>Tableau1[[#This Row],[ HSA ]]/Tableau1[[#This Row],[ DGH initiale]]*100</f>
        <v>13.20441154252908</v>
      </c>
      <c r="N25" s="5">
        <v>0</v>
      </c>
      <c r="O25" s="16">
        <f>Tableau1[[#This Row],[ HP]]+Tableau1[[#This Row],[ HSA ]]</f>
        <v>1323.8</v>
      </c>
      <c r="P25" s="1">
        <v>16</v>
      </c>
    </row>
    <row r="26" spans="1:16" ht="24.95" customHeight="1" x14ac:dyDescent="0.2">
      <c r="A26" s="8" t="s">
        <v>76</v>
      </c>
      <c r="B26" s="8" t="s">
        <v>77</v>
      </c>
      <c r="C26" s="8" t="s">
        <v>78</v>
      </c>
      <c r="D26" s="7">
        <v>0</v>
      </c>
      <c r="E26" s="1">
        <v>142</v>
      </c>
      <c r="F26" s="13">
        <v>95.1</v>
      </c>
      <c r="G26" s="13">
        <v>138.9</v>
      </c>
      <c r="H26" s="12">
        <v>138.5</v>
      </c>
      <c r="I26" s="1">
        <v>1014</v>
      </c>
      <c r="J26" s="1">
        <v>1035</v>
      </c>
      <c r="K26" s="26">
        <v>1112</v>
      </c>
      <c r="L26" s="26">
        <v>184.3599999999999</v>
      </c>
      <c r="M26" s="9">
        <f>Tableau1[[#This Row],[ HSA ]]/Tableau1[[#This Row],[ DGH initiale]]*100</f>
        <v>14.221358264679557</v>
      </c>
      <c r="N26" s="5">
        <v>0</v>
      </c>
      <c r="O26" s="26">
        <f>Tableau1[[#This Row],[ HP]]+Tableau1[[#This Row],[ HSA ]]</f>
        <v>1296.3599999999999</v>
      </c>
      <c r="P26" s="1">
        <v>16</v>
      </c>
    </row>
    <row r="27" spans="1:16" ht="24.95" customHeight="1" x14ac:dyDescent="0.2">
      <c r="A27" s="20" t="s">
        <v>79</v>
      </c>
      <c r="B27" s="20" t="s">
        <v>80</v>
      </c>
      <c r="C27" s="20" t="s">
        <v>81</v>
      </c>
      <c r="D27" s="21">
        <v>0</v>
      </c>
      <c r="E27" s="20">
        <v>122.4</v>
      </c>
      <c r="F27" s="25">
        <v>98</v>
      </c>
      <c r="G27" s="22">
        <v>0</v>
      </c>
      <c r="H27" s="23">
        <v>119.2</v>
      </c>
      <c r="I27" s="20">
        <v>839</v>
      </c>
      <c r="J27" s="20">
        <v>832</v>
      </c>
      <c r="K27" s="16">
        <v>965</v>
      </c>
      <c r="L27" s="16">
        <v>135.34999999999991</v>
      </c>
      <c r="M27" s="16">
        <f>Tableau1[[#This Row],[ HSA ]]/Tableau1[[#This Row],[ DGH initiale]]*100</f>
        <v>12.300631617212698</v>
      </c>
      <c r="N27" s="24">
        <v>0</v>
      </c>
      <c r="O27" s="16">
        <f>Tableau1[[#This Row],[ HP]]+Tableau1[[#This Row],[ HSA ]]</f>
        <v>1100.3499999999999</v>
      </c>
      <c r="P27" s="20">
        <v>13</v>
      </c>
    </row>
    <row r="28" spans="1:16" ht="24.95" customHeight="1" x14ac:dyDescent="0.2">
      <c r="A28" s="8" t="s">
        <v>82</v>
      </c>
      <c r="B28" s="8" t="s">
        <v>83</v>
      </c>
      <c r="C28" s="8" t="s">
        <v>84</v>
      </c>
      <c r="D28" s="7">
        <v>88.3</v>
      </c>
      <c r="E28" s="1">
        <v>0</v>
      </c>
      <c r="F28" s="10">
        <v>0</v>
      </c>
      <c r="G28" s="10">
        <v>0</v>
      </c>
      <c r="H28" s="12">
        <v>87.6</v>
      </c>
      <c r="I28" s="1">
        <v>720</v>
      </c>
      <c r="J28" s="1">
        <v>738</v>
      </c>
      <c r="K28" s="26">
        <v>1418</v>
      </c>
      <c r="L28" s="26">
        <v>224.20125000000007</v>
      </c>
      <c r="M28" s="9">
        <f>Tableau1[[#This Row],[ HSA ]]/Tableau1[[#This Row],[ DGH initiale]]*100</f>
        <v>13.652483214222377</v>
      </c>
      <c r="N28" s="5">
        <v>14</v>
      </c>
      <c r="O28" s="26">
        <f>Tableau1[[#This Row],[ HP]]+Tableau1[[#This Row],[ HSA ]]</f>
        <v>1642.2012500000001</v>
      </c>
      <c r="P28" s="1">
        <v>16</v>
      </c>
    </row>
    <row r="29" spans="1:16" ht="24.95" customHeight="1" x14ac:dyDescent="0.2">
      <c r="A29" s="33" t="s">
        <v>85</v>
      </c>
      <c r="B29" s="33" t="s">
        <v>86</v>
      </c>
      <c r="C29" s="33" t="s">
        <v>84</v>
      </c>
      <c r="D29" s="34">
        <v>0</v>
      </c>
      <c r="E29" s="33">
        <v>124.2</v>
      </c>
      <c r="F29" s="35">
        <v>106.6</v>
      </c>
      <c r="G29" s="36">
        <v>0</v>
      </c>
      <c r="H29" s="37">
        <v>123.5</v>
      </c>
      <c r="I29" s="33">
        <v>1151</v>
      </c>
      <c r="J29" s="46">
        <v>1137</v>
      </c>
      <c r="K29" s="38">
        <v>1292</v>
      </c>
      <c r="L29" s="38">
        <v>185</v>
      </c>
      <c r="M29" s="38">
        <f>Tableau1[[#This Row],[ HSA ]]/Tableau1[[#This Row],[ DGH initiale]]*100</f>
        <v>12.525389302640487</v>
      </c>
      <c r="N29" s="39">
        <v>0</v>
      </c>
      <c r="O29" s="41">
        <f>Tableau1[[#This Row],[ HP]]+Tableau1[[#This Row],[ HSA ]]</f>
        <v>1477</v>
      </c>
      <c r="P29" s="33">
        <v>17</v>
      </c>
    </row>
    <row r="30" spans="1:16" ht="24.95" customHeight="1" x14ac:dyDescent="0.2">
      <c r="A30" s="8" t="s">
        <v>87</v>
      </c>
      <c r="B30" s="8" t="s">
        <v>88</v>
      </c>
      <c r="C30" s="8" t="s">
        <v>84</v>
      </c>
      <c r="D30" s="7">
        <v>0</v>
      </c>
      <c r="E30" s="1">
        <v>119.9</v>
      </c>
      <c r="F30" s="13">
        <v>101.9</v>
      </c>
      <c r="G30" s="10">
        <v>0</v>
      </c>
      <c r="H30" s="12">
        <v>119.7</v>
      </c>
      <c r="I30" s="1">
        <v>1370</v>
      </c>
      <c r="J30" s="1">
        <v>1440</v>
      </c>
      <c r="K30" s="26">
        <v>1688</v>
      </c>
      <c r="L30" s="26">
        <v>256.70999999999981</v>
      </c>
      <c r="M30" s="9">
        <f>Tableau1[[#This Row],[ HSA ]]/Tableau1[[#This Row],[ DGH initiale]]*100</f>
        <v>13.200425770423346</v>
      </c>
      <c r="N30" s="5">
        <v>0</v>
      </c>
      <c r="O30" s="26">
        <f>Tableau1[[#This Row],[ HP]]+Tableau1[[#This Row],[ HSA ]]</f>
        <v>1944.7099999999998</v>
      </c>
      <c r="P30" s="1">
        <v>20</v>
      </c>
    </row>
    <row r="31" spans="1:16" ht="24.95" customHeight="1" x14ac:dyDescent="0.2">
      <c r="A31" s="33" t="s">
        <v>89</v>
      </c>
      <c r="B31" s="33" t="s">
        <v>90</v>
      </c>
      <c r="C31" s="33" t="s">
        <v>91</v>
      </c>
      <c r="D31" s="34">
        <v>85.1</v>
      </c>
      <c r="E31" s="33">
        <v>117.6</v>
      </c>
      <c r="F31" s="35">
        <v>81.3</v>
      </c>
      <c r="G31" s="36">
        <v>0</v>
      </c>
      <c r="H31" s="37">
        <v>87.8</v>
      </c>
      <c r="I31" s="33">
        <v>396</v>
      </c>
      <c r="J31" s="33">
        <v>399</v>
      </c>
      <c r="K31" s="38">
        <v>1137</v>
      </c>
      <c r="L31" s="38">
        <v>209.06</v>
      </c>
      <c r="M31" s="38">
        <f>Tableau1[[#This Row],[ HSA ]]/Tableau1[[#This Row],[ DGH initiale]]*100</f>
        <v>15.531254178862755</v>
      </c>
      <c r="N31" s="39">
        <v>8</v>
      </c>
      <c r="O31" s="41">
        <f>Tableau1[[#This Row],[ HP]]+Tableau1[[#This Row],[ HSA ]]</f>
        <v>1346.06</v>
      </c>
      <c r="P31" s="33">
        <v>16</v>
      </c>
    </row>
    <row r="32" spans="1:16" ht="24.95" customHeight="1" x14ac:dyDescent="0.2">
      <c r="A32" s="28" t="s">
        <v>92</v>
      </c>
      <c r="B32" s="28" t="s">
        <v>93</v>
      </c>
      <c r="C32" s="28" t="s">
        <v>94</v>
      </c>
      <c r="D32" s="27">
        <v>100.4</v>
      </c>
      <c r="E32" s="28">
        <v>131</v>
      </c>
      <c r="F32" s="30">
        <v>100.2</v>
      </c>
      <c r="G32" s="29">
        <v>0</v>
      </c>
      <c r="H32" s="31">
        <v>126.3</v>
      </c>
      <c r="I32" s="28">
        <v>2377</v>
      </c>
      <c r="J32" s="28">
        <v>2490</v>
      </c>
      <c r="K32" s="26">
        <v>3081</v>
      </c>
      <c r="L32" s="26">
        <v>469.2800000000002</v>
      </c>
      <c r="M32" s="26">
        <f>Tableau1[[#This Row],[ HSA ]]/Tableau1[[#This Row],[ DGH initiale]]*100</f>
        <v>13.218112374235277</v>
      </c>
      <c r="N32" s="32">
        <v>0</v>
      </c>
      <c r="O32" s="26">
        <f>Tableau1[[#This Row],[ HP]]+Tableau1[[#This Row],[ HSA ]]</f>
        <v>3550.28</v>
      </c>
      <c r="P32" s="28">
        <v>39</v>
      </c>
    </row>
    <row r="33" spans="1:16" ht="24.95" customHeight="1" x14ac:dyDescent="0.2">
      <c r="A33" s="8" t="s">
        <v>95</v>
      </c>
      <c r="B33" s="8" t="s">
        <v>96</v>
      </c>
      <c r="C33" s="8" t="s">
        <v>97</v>
      </c>
      <c r="D33" s="7">
        <v>86.9</v>
      </c>
      <c r="E33" s="1">
        <v>104.9</v>
      </c>
      <c r="F33" s="13">
        <v>115.8</v>
      </c>
      <c r="G33" s="10">
        <v>0</v>
      </c>
      <c r="H33" s="12">
        <v>88.7</v>
      </c>
      <c r="I33" s="1">
        <v>791</v>
      </c>
      <c r="J33" s="1">
        <v>789</v>
      </c>
      <c r="K33" s="16">
        <v>1552</v>
      </c>
      <c r="L33" s="16">
        <v>263.875</v>
      </c>
      <c r="M33" s="9">
        <f>Tableau1[[#This Row],[ HSA ]]/Tableau1[[#This Row],[ DGH initiale]]*100</f>
        <v>14.531561919184966</v>
      </c>
      <c r="N33" s="5">
        <v>17</v>
      </c>
      <c r="O33" s="16">
        <f>Tableau1[[#This Row],[ HP]]+Tableau1[[#This Row],[ HSA ]]</f>
        <v>1815.875</v>
      </c>
      <c r="P33" s="1">
        <v>18</v>
      </c>
    </row>
    <row r="34" spans="1:16" ht="24.95" customHeight="1" x14ac:dyDescent="0.2">
      <c r="A34" s="8" t="s">
        <v>98</v>
      </c>
      <c r="B34" s="8" t="s">
        <v>99</v>
      </c>
      <c r="C34" s="8" t="s">
        <v>100</v>
      </c>
      <c r="D34" s="7">
        <v>0</v>
      </c>
      <c r="E34" s="1">
        <v>120.9</v>
      </c>
      <c r="F34" s="13">
        <v>88.7</v>
      </c>
      <c r="G34" s="10">
        <v>0</v>
      </c>
      <c r="H34" s="12">
        <v>117.3</v>
      </c>
      <c r="I34" s="1">
        <v>1953</v>
      </c>
      <c r="J34" s="1">
        <v>1920</v>
      </c>
      <c r="K34" s="26">
        <v>2129</v>
      </c>
      <c r="L34" s="26">
        <v>318.47999999999956</v>
      </c>
      <c r="M34" s="9">
        <f>Tableau1[[#This Row],[ HSA ]]/Tableau1[[#This Row],[ DGH initiale]]*100</f>
        <v>13.012568029156505</v>
      </c>
      <c r="N34" s="5">
        <v>3</v>
      </c>
      <c r="O34" s="26">
        <f>Tableau1[[#This Row],[ HP]]+Tableau1[[#This Row],[ HSA ]]</f>
        <v>2447.4799999999996</v>
      </c>
      <c r="P34" s="1">
        <v>29</v>
      </c>
    </row>
    <row r="35" spans="1:16" ht="24.95" customHeight="1" x14ac:dyDescent="0.2">
      <c r="A35" s="20" t="s">
        <v>101</v>
      </c>
      <c r="B35" s="20" t="s">
        <v>102</v>
      </c>
      <c r="C35" s="20" t="s">
        <v>103</v>
      </c>
      <c r="D35" s="21">
        <v>92.3</v>
      </c>
      <c r="E35" s="20">
        <v>0</v>
      </c>
      <c r="F35" s="22">
        <v>0</v>
      </c>
      <c r="G35" s="22">
        <v>0</v>
      </c>
      <c r="H35" s="23">
        <v>91.9</v>
      </c>
      <c r="I35" s="20">
        <v>399</v>
      </c>
      <c r="J35" s="20">
        <v>391</v>
      </c>
      <c r="K35" s="16">
        <v>855</v>
      </c>
      <c r="L35" s="16">
        <v>108.35000000000002</v>
      </c>
      <c r="M35" s="16">
        <f>Tableau1[[#This Row],[ HSA ]]/Tableau1[[#This Row],[ DGH initiale]]*100</f>
        <v>11.247210255877928</v>
      </c>
      <c r="N35" s="24">
        <v>3</v>
      </c>
      <c r="O35" s="16">
        <f>Tableau1[[#This Row],[ HP]]+Tableau1[[#This Row],[ HSA ]]</f>
        <v>963.35</v>
      </c>
      <c r="P35" s="20">
        <v>9.5</v>
      </c>
    </row>
    <row r="36" spans="1:16" ht="24.95" customHeight="1" x14ac:dyDescent="0.2">
      <c r="A36" s="28" t="s">
        <v>104</v>
      </c>
      <c r="B36" s="28" t="s">
        <v>105</v>
      </c>
      <c r="C36" s="28" t="s">
        <v>103</v>
      </c>
      <c r="D36" s="27">
        <v>0</v>
      </c>
      <c r="E36" s="28">
        <v>122.6</v>
      </c>
      <c r="F36" s="29">
        <v>0</v>
      </c>
      <c r="G36" s="29">
        <v>0</v>
      </c>
      <c r="H36" s="31">
        <v>120.6</v>
      </c>
      <c r="I36" s="28">
        <v>860</v>
      </c>
      <c r="J36" s="28">
        <v>885</v>
      </c>
      <c r="K36" s="26">
        <v>977</v>
      </c>
      <c r="L36" s="26">
        <v>127.29999999999995</v>
      </c>
      <c r="M36" s="26">
        <f>Tableau1[[#This Row],[ HSA ]]/Tableau1[[#This Row],[ DGH initiale]]*100</f>
        <v>11.5276645838993</v>
      </c>
      <c r="N36" s="32">
        <v>0</v>
      </c>
      <c r="O36" s="26">
        <f>Tableau1[[#This Row],[ HP]]+Tableau1[[#This Row],[ HSA ]]</f>
        <v>1104.3</v>
      </c>
      <c r="P36" s="28">
        <v>13</v>
      </c>
    </row>
    <row r="37" spans="1:16" ht="24.95" customHeight="1" x14ac:dyDescent="0.2">
      <c r="A37" s="8" t="s">
        <v>106</v>
      </c>
      <c r="B37" s="8" t="s">
        <v>107</v>
      </c>
      <c r="C37" s="8" t="s">
        <v>108</v>
      </c>
      <c r="D37" s="7">
        <v>0</v>
      </c>
      <c r="E37" s="1">
        <v>152</v>
      </c>
      <c r="F37" s="10">
        <v>0</v>
      </c>
      <c r="G37" s="10">
        <v>0</v>
      </c>
      <c r="H37" s="12">
        <v>151.1</v>
      </c>
      <c r="I37" s="1">
        <v>1052</v>
      </c>
      <c r="J37" s="1">
        <v>1041</v>
      </c>
      <c r="K37" s="16">
        <v>1065</v>
      </c>
      <c r="L37" s="16">
        <v>139.40000000000009</v>
      </c>
      <c r="M37" s="9">
        <f>Tableau1[[#This Row],[ HSA ]]/Tableau1[[#This Row],[ DGH initiale]]*100</f>
        <v>11.574227831285294</v>
      </c>
      <c r="N37" s="5">
        <v>0</v>
      </c>
      <c r="O37" s="16">
        <f>Tableau1[[#This Row],[ HP]]+Tableau1[[#This Row],[ HSA ]]</f>
        <v>1204.4000000000001</v>
      </c>
      <c r="P37" s="1">
        <v>15</v>
      </c>
    </row>
    <row r="38" spans="1:16" ht="24.95" customHeight="1" x14ac:dyDescent="0.2">
      <c r="A38" s="8" t="s">
        <v>109</v>
      </c>
      <c r="B38" s="8" t="s">
        <v>110</v>
      </c>
      <c r="C38" s="8" t="s">
        <v>108</v>
      </c>
      <c r="D38" s="7">
        <v>95.5</v>
      </c>
      <c r="E38" s="1">
        <v>105.9</v>
      </c>
      <c r="F38" s="13">
        <v>96.8</v>
      </c>
      <c r="G38" s="10">
        <v>0</v>
      </c>
      <c r="H38" s="12">
        <v>99.9</v>
      </c>
      <c r="I38" s="1">
        <v>1139</v>
      </c>
      <c r="J38" s="1">
        <v>1129</v>
      </c>
      <c r="K38" s="26">
        <v>1599</v>
      </c>
      <c r="L38" s="26">
        <v>194.19999999999982</v>
      </c>
      <c r="M38" s="9">
        <f>Tableau1[[#This Row],[ HSA ]]/Tableau1[[#This Row],[ DGH initiale]]*100</f>
        <v>10.829801472228409</v>
      </c>
      <c r="N38" s="5">
        <v>3</v>
      </c>
      <c r="O38" s="26">
        <f>Tableau1[[#This Row],[ HP]]+Tableau1[[#This Row],[ HSA ]]</f>
        <v>1793.1999999999998</v>
      </c>
      <c r="P38" s="1">
        <v>24</v>
      </c>
    </row>
    <row r="39" spans="1:16" ht="24.95" customHeight="1" x14ac:dyDescent="0.2">
      <c r="A39" s="8" t="s">
        <v>111</v>
      </c>
      <c r="B39" s="8" t="s">
        <v>112</v>
      </c>
      <c r="C39" s="8" t="s">
        <v>108</v>
      </c>
      <c r="D39" s="7">
        <v>0</v>
      </c>
      <c r="E39" s="1">
        <v>140.5</v>
      </c>
      <c r="F39" s="10">
        <v>0</v>
      </c>
      <c r="G39" s="13">
        <v>135.30000000000001</v>
      </c>
      <c r="H39" s="12">
        <v>140.19999999999999</v>
      </c>
      <c r="I39" s="1">
        <v>1609</v>
      </c>
      <c r="J39" s="1">
        <v>1625</v>
      </c>
      <c r="K39" s="16">
        <v>1676</v>
      </c>
      <c r="L39" s="16">
        <v>229.04999999999995</v>
      </c>
      <c r="M39" s="9">
        <f>Tableau1[[#This Row],[ HSA ]]/Tableau1[[#This Row],[ DGH initiale]]*100</f>
        <v>12.023306474895671</v>
      </c>
      <c r="N39" s="5">
        <v>0</v>
      </c>
      <c r="O39" s="16">
        <f>Tableau1[[#This Row],[ HP]]+Tableau1[[#This Row],[ HSA ]]</f>
        <v>1905.05</v>
      </c>
      <c r="P39" s="1">
        <v>22</v>
      </c>
    </row>
    <row r="40" spans="1:16" ht="24.95" customHeight="1" x14ac:dyDescent="0.2">
      <c r="A40" s="8" t="s">
        <v>113</v>
      </c>
      <c r="B40" s="8" t="s">
        <v>114</v>
      </c>
      <c r="C40" s="8" t="s">
        <v>108</v>
      </c>
      <c r="D40" s="7">
        <v>100.5</v>
      </c>
      <c r="E40" s="1">
        <v>114.6</v>
      </c>
      <c r="F40" s="13">
        <v>102.3</v>
      </c>
      <c r="G40" s="10">
        <v>0</v>
      </c>
      <c r="H40" s="12">
        <v>110.7</v>
      </c>
      <c r="I40" s="1">
        <v>684</v>
      </c>
      <c r="J40" s="1">
        <v>706</v>
      </c>
      <c r="K40" s="26">
        <v>1250</v>
      </c>
      <c r="L40" s="26">
        <v>197.33500000000004</v>
      </c>
      <c r="M40" s="9">
        <f>Tableau1[[#This Row],[ HSA ]]/Tableau1[[#This Row],[ DGH initiale]]*100</f>
        <v>13.634369375438308</v>
      </c>
      <c r="N40" s="5">
        <v>0</v>
      </c>
      <c r="O40" s="26">
        <f>Tableau1[[#This Row],[ HP]]+Tableau1[[#This Row],[ HSA ]]</f>
        <v>1447.335</v>
      </c>
      <c r="P40" s="1">
        <v>12.5</v>
      </c>
    </row>
    <row r="41" spans="1:16" ht="24.95" customHeight="1" x14ac:dyDescent="0.2">
      <c r="A41" s="8" t="s">
        <v>115</v>
      </c>
      <c r="B41" s="8" t="s">
        <v>116</v>
      </c>
      <c r="C41" s="8" t="s">
        <v>117</v>
      </c>
      <c r="D41" s="7">
        <v>81</v>
      </c>
      <c r="E41" s="1">
        <v>0</v>
      </c>
      <c r="F41" s="10">
        <v>0</v>
      </c>
      <c r="G41" s="10">
        <v>0</v>
      </c>
      <c r="H41" s="12">
        <v>82.6</v>
      </c>
      <c r="I41" s="1">
        <v>496</v>
      </c>
      <c r="J41" s="1">
        <v>441</v>
      </c>
      <c r="K41" s="16">
        <v>889</v>
      </c>
      <c r="L41" s="16">
        <v>108.75625000000002</v>
      </c>
      <c r="M41" s="9">
        <f>Tableau1[[#This Row],[ HSA ]]/Tableau1[[#This Row],[ DGH initiale]]*100</f>
        <v>10.900082059120153</v>
      </c>
      <c r="N41" s="5">
        <v>17</v>
      </c>
      <c r="O41" s="16">
        <f>Tableau1[[#This Row],[ HP]]+Tableau1[[#This Row],[ HSA ]]</f>
        <v>997.75625000000002</v>
      </c>
      <c r="P41" s="1">
        <v>11.5</v>
      </c>
    </row>
    <row r="42" spans="1:16" ht="24.95" customHeight="1" x14ac:dyDescent="0.2">
      <c r="A42" s="33" t="s">
        <v>118</v>
      </c>
      <c r="B42" s="33" t="s">
        <v>119</v>
      </c>
      <c r="C42" s="33" t="s">
        <v>117</v>
      </c>
      <c r="D42" s="34">
        <v>85.1</v>
      </c>
      <c r="E42" s="33">
        <v>0</v>
      </c>
      <c r="F42" s="35">
        <v>91</v>
      </c>
      <c r="G42" s="36">
        <v>0</v>
      </c>
      <c r="H42" s="37">
        <v>90.4</v>
      </c>
      <c r="I42" s="33">
        <v>412</v>
      </c>
      <c r="J42" s="33">
        <v>443</v>
      </c>
      <c r="K42" s="38">
        <v>959</v>
      </c>
      <c r="L42" s="38">
        <v>169.54</v>
      </c>
      <c r="M42" s="38">
        <f>Tableau1[[#This Row],[ HSA ]]/Tableau1[[#This Row],[ DGH initiale]]*100</f>
        <v>15.022950006202704</v>
      </c>
      <c r="N42" s="39">
        <v>5</v>
      </c>
      <c r="O42" s="40">
        <f>Tableau1[[#This Row],[ HP]]+Tableau1[[#This Row],[ HSA ]]</f>
        <v>1128.54</v>
      </c>
      <c r="P42" s="33">
        <v>11</v>
      </c>
    </row>
    <row r="43" spans="1:16" ht="24.95" customHeight="1" x14ac:dyDescent="0.2">
      <c r="A43" s="8" t="s">
        <v>120</v>
      </c>
      <c r="B43" s="8" t="s">
        <v>121</v>
      </c>
      <c r="C43" s="8" t="s">
        <v>122</v>
      </c>
      <c r="D43" s="7">
        <v>0</v>
      </c>
      <c r="E43" s="1">
        <v>88</v>
      </c>
      <c r="F43" s="13">
        <v>93.6</v>
      </c>
      <c r="G43" s="10">
        <v>0</v>
      </c>
      <c r="H43" s="12">
        <v>91</v>
      </c>
      <c r="I43" s="1">
        <v>723</v>
      </c>
      <c r="J43" s="1">
        <v>743</v>
      </c>
      <c r="K43" s="16">
        <v>998</v>
      </c>
      <c r="L43" s="16">
        <v>165.48000000000002</v>
      </c>
      <c r="M43" s="9">
        <f>Tableau1[[#This Row],[ HSA ]]/Tableau1[[#This Row],[ DGH initiale]]*100</f>
        <v>14.222848695293431</v>
      </c>
      <c r="N43" s="5">
        <v>29</v>
      </c>
      <c r="O43" s="16">
        <f>Tableau1[[#This Row],[ HP]]+Tableau1[[#This Row],[ HSA ]]</f>
        <v>1163.48</v>
      </c>
      <c r="P43" s="1">
        <v>12</v>
      </c>
    </row>
    <row r="44" spans="1:16" ht="24.95" customHeight="1" x14ac:dyDescent="0.2">
      <c r="A44" s="28" t="s">
        <v>123</v>
      </c>
      <c r="B44" s="28" t="s">
        <v>124</v>
      </c>
      <c r="C44" s="28" t="s">
        <v>125</v>
      </c>
      <c r="D44" s="27">
        <v>0</v>
      </c>
      <c r="E44" s="28">
        <v>151.80000000000001</v>
      </c>
      <c r="F44" s="29">
        <v>0</v>
      </c>
      <c r="G44" s="30">
        <v>152.4</v>
      </c>
      <c r="H44" s="31">
        <v>152</v>
      </c>
      <c r="I44" s="28">
        <v>1906</v>
      </c>
      <c r="J44" s="28">
        <v>1913</v>
      </c>
      <c r="K44" s="26">
        <v>1799</v>
      </c>
      <c r="L44" s="26">
        <v>342.75</v>
      </c>
      <c r="M44" s="26">
        <f>Tableau1[[#This Row],[ HSA ]]/Tableau1[[#This Row],[ DGH initiale]]*100</f>
        <v>16.003268355316912</v>
      </c>
      <c r="N44" s="32">
        <v>0</v>
      </c>
      <c r="O44" s="26">
        <f>Tableau1[[#This Row],[ HP]]+Tableau1[[#This Row],[ HSA ]]</f>
        <v>2141.75</v>
      </c>
      <c r="P44" s="28">
        <v>26</v>
      </c>
    </row>
    <row r="45" spans="1:16" ht="24.95" customHeight="1" x14ac:dyDescent="0.2">
      <c r="A45" s="20" t="s">
        <v>126</v>
      </c>
      <c r="B45" s="20" t="s">
        <v>127</v>
      </c>
      <c r="C45" s="20" t="s">
        <v>125</v>
      </c>
      <c r="D45" s="21">
        <v>92.9</v>
      </c>
      <c r="E45" s="20">
        <v>0</v>
      </c>
      <c r="F45" s="22">
        <v>0</v>
      </c>
      <c r="G45" s="22">
        <v>0</v>
      </c>
      <c r="H45" s="23">
        <v>94.2</v>
      </c>
      <c r="I45" s="20">
        <v>493</v>
      </c>
      <c r="J45" s="20">
        <v>515</v>
      </c>
      <c r="K45" s="16">
        <v>802</v>
      </c>
      <c r="L45" s="16">
        <v>110.25</v>
      </c>
      <c r="M45" s="16">
        <f>Tableau1[[#This Row],[ HSA ]]/Tableau1[[#This Row],[ DGH initiale]]*100</f>
        <v>12.085502877500685</v>
      </c>
      <c r="N45" s="24">
        <v>2</v>
      </c>
      <c r="O45" s="16">
        <f>Tableau1[[#This Row],[ HP]]+Tableau1[[#This Row],[ HSA ]]</f>
        <v>912.25</v>
      </c>
      <c r="P45" s="20">
        <v>10</v>
      </c>
    </row>
    <row r="46" spans="1:16" ht="24.95" customHeight="1" x14ac:dyDescent="0.2">
      <c r="A46" s="28" t="s">
        <v>128</v>
      </c>
      <c r="B46" s="28" t="s">
        <v>24</v>
      </c>
      <c r="C46" s="28" t="s">
        <v>125</v>
      </c>
      <c r="D46" s="27">
        <v>104.2</v>
      </c>
      <c r="E46" s="28">
        <v>130.69999999999999</v>
      </c>
      <c r="F46" s="30">
        <v>107</v>
      </c>
      <c r="G46" s="30">
        <v>142.6</v>
      </c>
      <c r="H46" s="31">
        <v>125.9</v>
      </c>
      <c r="I46" s="28">
        <v>1796</v>
      </c>
      <c r="J46" s="28">
        <v>1757</v>
      </c>
      <c r="K46" s="26">
        <v>2517</v>
      </c>
      <c r="L46" s="26">
        <v>445.2800000000002</v>
      </c>
      <c r="M46" s="26">
        <f>Tableau1[[#This Row],[ HSA ]]/Tableau1[[#This Row],[ DGH initiale]]*100</f>
        <v>15.031664798736113</v>
      </c>
      <c r="N46" s="32">
        <v>0</v>
      </c>
      <c r="O46" s="26">
        <f>Tableau1[[#This Row],[ HP]]+Tableau1[[#This Row],[ HSA ]]</f>
        <v>2962.28</v>
      </c>
      <c r="P46" s="28">
        <v>33</v>
      </c>
    </row>
    <row r="47" spans="1:16" ht="24.95" customHeight="1" x14ac:dyDescent="0.2">
      <c r="A47" s="20" t="s">
        <v>129</v>
      </c>
      <c r="B47" s="20" t="s">
        <v>130</v>
      </c>
      <c r="C47" s="20" t="s">
        <v>125</v>
      </c>
      <c r="D47" s="21">
        <v>0</v>
      </c>
      <c r="E47" s="20">
        <v>145.4</v>
      </c>
      <c r="F47" s="22">
        <v>0</v>
      </c>
      <c r="G47" s="25">
        <v>139.4</v>
      </c>
      <c r="H47" s="23">
        <v>142.5</v>
      </c>
      <c r="I47" s="20">
        <v>1470</v>
      </c>
      <c r="J47" s="20">
        <v>1480</v>
      </c>
      <c r="K47" s="16">
        <v>1504</v>
      </c>
      <c r="L47" s="16">
        <v>221.59999999999991</v>
      </c>
      <c r="M47" s="16">
        <f>Tableau1[[#This Row],[ HSA ]]/Tableau1[[#This Row],[ DGH initiale]]*100</f>
        <v>12.841910060268887</v>
      </c>
      <c r="N47" s="24">
        <v>0</v>
      </c>
      <c r="O47" s="16">
        <f>Tableau1[[#This Row],[ HP]]+Tableau1[[#This Row],[ HSA ]]</f>
        <v>1725.6</v>
      </c>
      <c r="P47" s="20">
        <v>22</v>
      </c>
    </row>
    <row r="48" spans="1:16" ht="24.95" customHeight="1" x14ac:dyDescent="0.2">
      <c r="A48" s="33" t="s">
        <v>131</v>
      </c>
      <c r="B48" s="33" t="s">
        <v>132</v>
      </c>
      <c r="C48" s="33" t="s">
        <v>125</v>
      </c>
      <c r="D48" s="34">
        <v>0</v>
      </c>
      <c r="E48" s="33">
        <v>129.9</v>
      </c>
      <c r="F48" s="35">
        <v>104.4</v>
      </c>
      <c r="G48" s="36">
        <v>140.19999999999999</v>
      </c>
      <c r="H48" s="37">
        <v>124</v>
      </c>
      <c r="I48" s="33">
        <v>1687</v>
      </c>
      <c r="J48" s="33">
        <v>1692</v>
      </c>
      <c r="K48" s="38">
        <v>2101</v>
      </c>
      <c r="L48" s="38">
        <v>371.12</v>
      </c>
      <c r="M48" s="38">
        <f>Tableau1[[#This Row],[ HSA ]]/Tableau1[[#This Row],[ DGH initiale]]*100</f>
        <v>15.012216235457826</v>
      </c>
      <c r="N48" s="39">
        <v>0</v>
      </c>
      <c r="O48" s="40">
        <f>Tableau1[[#This Row],[ HP]]+Tableau1[[#This Row],[ HSA ]]</f>
        <v>2472.12</v>
      </c>
      <c r="P48" s="33">
        <v>30</v>
      </c>
    </row>
    <row r="49" spans="1:17" ht="24.95" customHeight="1" x14ac:dyDescent="0.2">
      <c r="A49" s="20" t="s">
        <v>133</v>
      </c>
      <c r="B49" s="20" t="s">
        <v>134</v>
      </c>
      <c r="C49" s="20" t="s">
        <v>135</v>
      </c>
      <c r="D49" s="21">
        <v>0</v>
      </c>
      <c r="E49" s="20">
        <v>127.5</v>
      </c>
      <c r="F49" s="22">
        <v>0</v>
      </c>
      <c r="G49" s="22">
        <v>0</v>
      </c>
      <c r="H49" s="23">
        <v>130</v>
      </c>
      <c r="I49" s="20">
        <v>738</v>
      </c>
      <c r="J49" s="20">
        <v>781</v>
      </c>
      <c r="K49" s="16">
        <v>851</v>
      </c>
      <c r="L49" s="16">
        <v>94.799999999999955</v>
      </c>
      <c r="M49" s="16">
        <f>Tableau1[[#This Row],[ HSA ]]/Tableau1[[#This Row],[ DGH initiale]]*100</f>
        <v>10.023260731655736</v>
      </c>
      <c r="N49" s="24">
        <v>0</v>
      </c>
      <c r="O49" s="16">
        <f>Tableau1[[#This Row],[ HP]]+Tableau1[[#This Row],[ HSA ]]</f>
        <v>945.8</v>
      </c>
      <c r="P49" s="20">
        <v>12</v>
      </c>
    </row>
    <row r="50" spans="1:17" ht="24.95" customHeight="1" x14ac:dyDescent="0.2">
      <c r="A50" s="33" t="s">
        <v>136</v>
      </c>
      <c r="B50" s="33" t="s">
        <v>137</v>
      </c>
      <c r="C50" s="33" t="s">
        <v>138</v>
      </c>
      <c r="D50" s="34">
        <v>104.1</v>
      </c>
      <c r="E50" s="33">
        <v>139.5</v>
      </c>
      <c r="F50" s="35">
        <v>97.8</v>
      </c>
      <c r="G50" s="36">
        <v>0</v>
      </c>
      <c r="H50" s="37">
        <v>124.1</v>
      </c>
      <c r="I50" s="33">
        <v>1240</v>
      </c>
      <c r="J50" s="46">
        <v>1341</v>
      </c>
      <c r="K50" s="38">
        <v>2171</v>
      </c>
      <c r="L50" s="38">
        <v>324.77</v>
      </c>
      <c r="M50" s="38">
        <f>Tableau1[[#This Row],[ HSA ]]/Tableau1[[#This Row],[ DGH initiale]]*100</f>
        <v>13.012817687527296</v>
      </c>
      <c r="N50" s="39">
        <v>0</v>
      </c>
      <c r="O50" s="40">
        <f>Tableau1[[#This Row],[ HP]]+Tableau1[[#This Row],[ HSA ]]</f>
        <v>2495.77</v>
      </c>
      <c r="P50" s="33">
        <v>30</v>
      </c>
    </row>
    <row r="51" spans="1:17" ht="24.95" customHeight="1" thickBot="1" x14ac:dyDescent="0.3">
      <c r="A51" s="3" t="s">
        <v>139</v>
      </c>
      <c r="B51" s="3"/>
      <c r="C51" s="3"/>
      <c r="D51" s="7"/>
      <c r="E51" s="1"/>
      <c r="F51" s="10"/>
      <c r="G51" s="10"/>
      <c r="H51" s="11"/>
      <c r="I51" s="3">
        <f>SUM(I2:I50)</f>
        <v>50704</v>
      </c>
      <c r="J51" s="3">
        <f>SUM(J2:J50)</f>
        <v>51189</v>
      </c>
      <c r="K51" s="17">
        <f>SUM(K2:K50)</f>
        <v>67220</v>
      </c>
      <c r="L51" s="17">
        <f>SUM(L2:L50)</f>
        <v>10243.603750000004</v>
      </c>
      <c r="M51" s="4">
        <f>Tableau1[[#This Row],[ HSA ]]/Tableau1[[#This Row],[ DGH initiale]]*100</f>
        <v>13.223763489056633</v>
      </c>
      <c r="N51" s="6">
        <f>SUM(N2:N50)</f>
        <v>289</v>
      </c>
      <c r="O51" s="17">
        <f>SUM(O2:O50)</f>
        <v>77463.603749999995</v>
      </c>
      <c r="P51" s="4">
        <f>SUM(P2:P50)</f>
        <v>883.5</v>
      </c>
    </row>
    <row r="52" spans="1:17" x14ac:dyDescent="0.2">
      <c r="K52" s="18"/>
      <c r="L52" s="18"/>
      <c r="N52" s="18"/>
      <c r="O52" s="18"/>
      <c r="P52" s="18"/>
      <c r="Q52" s="18"/>
    </row>
    <row r="53" spans="1:17" x14ac:dyDescent="0.2">
      <c r="K53" s="19"/>
      <c r="L53" s="18"/>
      <c r="N53" s="18"/>
      <c r="O53" s="18"/>
      <c r="P53" s="18"/>
      <c r="Q53" s="18"/>
    </row>
    <row r="54" spans="1:17" x14ac:dyDescent="0.2">
      <c r="K54" s="18"/>
      <c r="L54" s="18"/>
      <c r="N54" s="18"/>
      <c r="O54" s="18"/>
      <c r="P54" s="18"/>
      <c r="Q54" s="18"/>
    </row>
    <row r="55" spans="1:17" x14ac:dyDescent="0.2">
      <c r="I55" s="18"/>
      <c r="J55" s="18"/>
      <c r="K55" s="18"/>
      <c r="L55" s="19"/>
      <c r="M55" s="18"/>
      <c r="N55" s="18"/>
      <c r="O55" s="18"/>
      <c r="P55" s="18"/>
      <c r="Q55" s="18"/>
    </row>
    <row r="56" spans="1:17" x14ac:dyDescent="0.2">
      <c r="I56" s="18"/>
      <c r="J56" s="18"/>
      <c r="K56" s="18"/>
      <c r="L56" s="18"/>
      <c r="M56" s="18"/>
      <c r="N56" s="18"/>
      <c r="O56" s="18"/>
      <c r="P56" s="18"/>
      <c r="Q56" s="18"/>
    </row>
    <row r="57" spans="1:17" x14ac:dyDescent="0.2">
      <c r="I57" s="18"/>
      <c r="J57" s="18"/>
      <c r="K57" s="18"/>
      <c r="L57" s="18"/>
      <c r="M57" s="18"/>
      <c r="N57" s="18"/>
      <c r="O57" s="18"/>
      <c r="P57" s="18"/>
      <c r="Q57" s="18"/>
    </row>
    <row r="58" spans="1:17" x14ac:dyDescent="0.2">
      <c r="I58" s="18"/>
      <c r="J58" s="18"/>
      <c r="K58" s="18"/>
      <c r="L58" s="18"/>
      <c r="M58" s="18"/>
      <c r="N58" s="18"/>
      <c r="O58" s="18"/>
      <c r="P58" s="18"/>
      <c r="Q58" s="18"/>
    </row>
    <row r="59" spans="1:17" x14ac:dyDescent="0.2">
      <c r="I59" s="18"/>
      <c r="J59" s="18"/>
      <c r="K59" s="18"/>
      <c r="L59" s="18"/>
      <c r="M59" s="18"/>
      <c r="N59" s="18"/>
      <c r="O59" s="18"/>
      <c r="P59" s="18"/>
      <c r="Q59" s="18"/>
    </row>
    <row r="60" spans="1:17" x14ac:dyDescent="0.2">
      <c r="I60" s="18"/>
      <c r="J60" s="18"/>
      <c r="K60" s="18"/>
      <c r="L60" s="18"/>
      <c r="M60" s="18"/>
      <c r="N60" s="18"/>
      <c r="O60" s="18"/>
      <c r="P60" s="18"/>
      <c r="Q60" s="18"/>
    </row>
    <row r="61" spans="1:17" x14ac:dyDescent="0.2">
      <c r="I61" s="18"/>
      <c r="J61" s="18"/>
      <c r="K61" s="18"/>
      <c r="L61" s="18"/>
      <c r="M61" s="18"/>
      <c r="N61" s="18"/>
      <c r="O61" s="18"/>
      <c r="P61" s="18"/>
      <c r="Q61" s="18"/>
    </row>
    <row r="62" spans="1:17" x14ac:dyDescent="0.2">
      <c r="I62" s="18"/>
      <c r="J62" s="18"/>
      <c r="K62" s="18"/>
      <c r="L62" s="18"/>
      <c r="M62" s="18"/>
      <c r="N62" s="18"/>
      <c r="O62" s="18"/>
      <c r="P62" s="18"/>
      <c r="Q62" s="18"/>
    </row>
    <row r="63" spans="1:17" x14ac:dyDescent="0.2">
      <c r="I63" s="18"/>
      <c r="J63" s="18"/>
      <c r="K63" s="18"/>
      <c r="L63" s="18"/>
      <c r="M63" s="18"/>
      <c r="N63" s="18"/>
      <c r="O63" s="18"/>
      <c r="P63" s="18"/>
      <c r="Q63" s="18"/>
    </row>
    <row r="64" spans="1:17" x14ac:dyDescent="0.2">
      <c r="I64" s="18"/>
      <c r="J64" s="18"/>
      <c r="K64" s="18"/>
      <c r="L64" s="18"/>
      <c r="M64" s="18"/>
      <c r="N64" s="18"/>
      <c r="O64" s="18"/>
      <c r="P64" s="18"/>
      <c r="Q64" s="18"/>
    </row>
    <row r="65" spans="9:17" x14ac:dyDescent="0.2">
      <c r="I65" s="18"/>
      <c r="J65" s="18"/>
      <c r="K65" s="18"/>
      <c r="L65" s="18"/>
      <c r="M65" s="18"/>
      <c r="N65" s="18"/>
      <c r="O65" s="18"/>
      <c r="P65" s="18"/>
      <c r="Q65" s="18"/>
    </row>
    <row r="66" spans="9:17" x14ac:dyDescent="0.2">
      <c r="I66" s="18"/>
      <c r="J66" s="18"/>
      <c r="K66" s="18"/>
      <c r="L66" s="18"/>
      <c r="M66" s="18"/>
      <c r="N66" s="18"/>
      <c r="O66" s="18"/>
      <c r="P66" s="18"/>
      <c r="Q66" s="18"/>
    </row>
    <row r="67" spans="9:17" x14ac:dyDescent="0.2">
      <c r="I67" s="18"/>
      <c r="J67" s="18"/>
      <c r="K67" s="18"/>
      <c r="L67" s="18"/>
      <c r="M67" s="18"/>
      <c r="N67" s="18"/>
      <c r="O67" s="18"/>
      <c r="P67" s="18"/>
      <c r="Q67" s="18"/>
    </row>
    <row r="68" spans="9:17" x14ac:dyDescent="0.2">
      <c r="I68" s="18"/>
      <c r="J68" s="18"/>
      <c r="K68" s="18"/>
      <c r="L68" s="18"/>
      <c r="M68" s="18"/>
      <c r="N68" s="18"/>
      <c r="O68" s="18"/>
      <c r="P68" s="18"/>
      <c r="Q68" s="18"/>
    </row>
    <row r="69" spans="9:17" x14ac:dyDescent="0.2">
      <c r="I69" s="18"/>
      <c r="J69" s="18"/>
      <c r="K69" s="18"/>
      <c r="L69" s="18"/>
      <c r="M69" s="18"/>
      <c r="N69" s="18"/>
      <c r="O69" s="18"/>
      <c r="P69" s="18"/>
      <c r="Q69" s="18"/>
    </row>
    <row r="70" spans="9:17" x14ac:dyDescent="0.2">
      <c r="I70" s="18"/>
      <c r="J70" s="18"/>
      <c r="K70" s="18"/>
      <c r="L70" s="18"/>
      <c r="M70" s="18"/>
      <c r="N70" s="18"/>
      <c r="O70" s="18"/>
      <c r="P70" s="18"/>
      <c r="Q70" s="18"/>
    </row>
    <row r="71" spans="9:17" x14ac:dyDescent="0.2">
      <c r="I71" s="18"/>
      <c r="J71" s="18"/>
      <c r="K71" s="18"/>
      <c r="L71" s="18"/>
      <c r="M71" s="18"/>
      <c r="N71" s="18"/>
      <c r="O71" s="18"/>
      <c r="P71" s="18"/>
      <c r="Q71" s="18"/>
    </row>
    <row r="72" spans="9:17" x14ac:dyDescent="0.2">
      <c r="I72" s="18"/>
      <c r="J72" s="18"/>
      <c r="K72" s="18"/>
      <c r="L72" s="18"/>
      <c r="M72" s="18"/>
      <c r="N72" s="18"/>
      <c r="O72" s="18"/>
      <c r="P72" s="18"/>
      <c r="Q72" s="18"/>
    </row>
    <row r="73" spans="9:17" x14ac:dyDescent="0.2">
      <c r="I73" s="18"/>
      <c r="J73" s="18"/>
      <c r="K73" s="18"/>
      <c r="L73" s="18"/>
      <c r="M73" s="18"/>
      <c r="N73" s="18"/>
      <c r="O73" s="18"/>
      <c r="P73" s="18"/>
      <c r="Q73" s="18"/>
    </row>
    <row r="74" spans="9:17" x14ac:dyDescent="0.2">
      <c r="I74" s="18"/>
      <c r="J74" s="18"/>
      <c r="K74" s="18"/>
      <c r="L74" s="18"/>
      <c r="M74" s="18"/>
      <c r="N74" s="18"/>
      <c r="O74" s="18"/>
      <c r="P74" s="18"/>
      <c r="Q74" s="18"/>
    </row>
    <row r="75" spans="9:17" x14ac:dyDescent="0.2">
      <c r="I75" s="18"/>
      <c r="J75" s="18"/>
      <c r="K75" s="18"/>
      <c r="L75" s="18"/>
      <c r="M75" s="18"/>
      <c r="N75" s="18"/>
      <c r="O75" s="18"/>
      <c r="P75" s="18"/>
      <c r="Q75" s="18"/>
    </row>
    <row r="76" spans="9:17" x14ac:dyDescent="0.2">
      <c r="I76" s="18"/>
      <c r="J76" s="18"/>
      <c r="K76" s="18"/>
      <c r="L76" s="18"/>
      <c r="M76" s="18"/>
      <c r="N76" s="18"/>
      <c r="O76" s="18"/>
      <c r="P76" s="18"/>
      <c r="Q76" s="18"/>
    </row>
    <row r="77" spans="9:17" x14ac:dyDescent="0.2">
      <c r="I77" s="18"/>
      <c r="J77" s="18"/>
      <c r="K77" s="18"/>
      <c r="L77" s="18"/>
      <c r="M77" s="18"/>
      <c r="N77" s="18"/>
      <c r="O77" s="18"/>
      <c r="P77" s="18"/>
      <c r="Q77" s="18"/>
    </row>
    <row r="78" spans="9:17" x14ac:dyDescent="0.2">
      <c r="I78" s="18"/>
      <c r="J78" s="18"/>
      <c r="K78" s="18"/>
      <c r="L78" s="18"/>
      <c r="M78" s="18"/>
      <c r="N78" s="18"/>
      <c r="O78" s="18"/>
      <c r="P78" s="18"/>
      <c r="Q78" s="18"/>
    </row>
    <row r="79" spans="9:17" x14ac:dyDescent="0.2">
      <c r="I79" s="18"/>
      <c r="J79" s="18"/>
      <c r="K79" s="18"/>
      <c r="L79" s="18"/>
      <c r="M79" s="18"/>
      <c r="N79" s="18"/>
      <c r="O79" s="18"/>
      <c r="P79" s="18"/>
      <c r="Q79" s="18"/>
    </row>
    <row r="80" spans="9:17" x14ac:dyDescent="0.2">
      <c r="I80" s="18"/>
      <c r="J80" s="18"/>
      <c r="K80" s="18"/>
      <c r="L80" s="18"/>
      <c r="M80" s="18"/>
      <c r="N80" s="18"/>
      <c r="O80" s="18"/>
      <c r="P80" s="18"/>
      <c r="Q80" s="18"/>
    </row>
    <row r="81" spans="9:17" x14ac:dyDescent="0.2">
      <c r="I81" s="18"/>
      <c r="J81" s="18"/>
      <c r="K81" s="18"/>
      <c r="L81" s="18"/>
      <c r="M81" s="18"/>
      <c r="N81" s="18"/>
      <c r="O81" s="18"/>
      <c r="P81" s="18"/>
      <c r="Q81" s="18"/>
    </row>
    <row r="82" spans="9:17" x14ac:dyDescent="0.2">
      <c r="I82" s="18"/>
      <c r="J82" s="18"/>
      <c r="K82" s="18"/>
      <c r="L82" s="18"/>
      <c r="M82" s="18"/>
      <c r="N82" s="18"/>
      <c r="O82" s="18"/>
      <c r="P82" s="18"/>
      <c r="Q82" s="18"/>
    </row>
    <row r="83" spans="9:17" x14ac:dyDescent="0.2">
      <c r="I83" s="18"/>
      <c r="J83" s="18"/>
      <c r="K83" s="18"/>
      <c r="L83" s="18"/>
      <c r="M83" s="18"/>
      <c r="N83" s="18"/>
      <c r="O83" s="18"/>
      <c r="P83" s="18"/>
      <c r="Q83" s="18"/>
    </row>
    <row r="84" spans="9:17" x14ac:dyDescent="0.2">
      <c r="I84" s="18"/>
      <c r="J84" s="18"/>
      <c r="K84" s="18"/>
      <c r="L84" s="18"/>
      <c r="M84" s="18"/>
      <c r="N84" s="18"/>
      <c r="O84" s="18"/>
      <c r="P84" s="18"/>
      <c r="Q84" s="18"/>
    </row>
    <row r="85" spans="9:17" x14ac:dyDescent="0.2">
      <c r="I85" s="18"/>
      <c r="J85" s="18"/>
      <c r="K85" s="18"/>
      <c r="L85" s="18"/>
      <c r="M85" s="18"/>
      <c r="N85" s="18"/>
      <c r="O85" s="18"/>
      <c r="P85" s="18"/>
      <c r="Q85" s="18"/>
    </row>
    <row r="86" spans="9:17" x14ac:dyDescent="0.2">
      <c r="I86" s="18"/>
      <c r="J86" s="18"/>
      <c r="K86" s="18"/>
      <c r="L86" s="18"/>
      <c r="M86" s="18"/>
      <c r="N86" s="18"/>
      <c r="O86" s="18"/>
      <c r="P86" s="18"/>
      <c r="Q86" s="18"/>
    </row>
    <row r="87" spans="9:17" x14ac:dyDescent="0.2">
      <c r="I87" s="18"/>
      <c r="J87" s="18"/>
      <c r="K87" s="18"/>
      <c r="L87" s="18"/>
      <c r="M87" s="18"/>
      <c r="N87" s="18"/>
      <c r="O87" s="18"/>
      <c r="P87" s="18"/>
      <c r="Q87" s="18"/>
    </row>
    <row r="88" spans="9:17" x14ac:dyDescent="0.2">
      <c r="I88" s="18"/>
      <c r="J88" s="18"/>
      <c r="K88" s="18"/>
      <c r="L88" s="18"/>
      <c r="M88" s="18"/>
      <c r="N88" s="18"/>
      <c r="O88" s="18"/>
      <c r="P88" s="18"/>
      <c r="Q88" s="18"/>
    </row>
    <row r="89" spans="9:17" x14ac:dyDescent="0.2">
      <c r="I89" s="18"/>
      <c r="J89" s="18"/>
      <c r="K89" s="18"/>
      <c r="L89" s="18"/>
      <c r="M89" s="18"/>
      <c r="N89" s="18"/>
      <c r="O89" s="18"/>
      <c r="P89" s="18"/>
      <c r="Q89" s="18"/>
    </row>
    <row r="90" spans="9:17" x14ac:dyDescent="0.2">
      <c r="I90" s="18"/>
      <c r="J90" s="18"/>
      <c r="K90" s="18"/>
      <c r="L90" s="18"/>
      <c r="M90" s="18"/>
      <c r="N90" s="18"/>
      <c r="O90" s="18"/>
      <c r="P90" s="18"/>
      <c r="Q90" s="18"/>
    </row>
    <row r="91" spans="9:17" x14ac:dyDescent="0.2">
      <c r="I91" s="18"/>
      <c r="J91" s="18"/>
      <c r="K91" s="18"/>
      <c r="L91" s="18"/>
      <c r="M91" s="18"/>
      <c r="N91" s="18"/>
      <c r="O91" s="18"/>
      <c r="P91" s="18"/>
      <c r="Q91" s="18"/>
    </row>
    <row r="92" spans="9:17" x14ac:dyDescent="0.2">
      <c r="I92" s="18"/>
      <c r="J92" s="18"/>
      <c r="K92" s="18"/>
      <c r="L92" s="18"/>
      <c r="M92" s="18"/>
      <c r="N92" s="18"/>
      <c r="O92" s="18"/>
      <c r="P92" s="18"/>
      <c r="Q92" s="18"/>
    </row>
    <row r="93" spans="9:17" x14ac:dyDescent="0.2">
      <c r="I93" s="18"/>
      <c r="J93" s="18"/>
      <c r="K93" s="18"/>
      <c r="L93" s="18"/>
      <c r="M93" s="18"/>
      <c r="N93" s="18"/>
      <c r="O93" s="18"/>
      <c r="P93" s="18"/>
      <c r="Q93" s="18"/>
    </row>
    <row r="94" spans="9:17" x14ac:dyDescent="0.2">
      <c r="I94" s="18"/>
      <c r="J94" s="18"/>
      <c r="K94" s="18"/>
      <c r="L94" s="18"/>
      <c r="M94" s="18"/>
      <c r="N94" s="18"/>
      <c r="O94" s="18"/>
      <c r="P94" s="18"/>
      <c r="Q94" s="18"/>
    </row>
    <row r="95" spans="9:17" x14ac:dyDescent="0.2">
      <c r="I95" s="18"/>
      <c r="J95" s="18"/>
      <c r="K95" s="18"/>
      <c r="L95" s="18"/>
      <c r="M95" s="18"/>
      <c r="N95" s="18"/>
      <c r="O95" s="18"/>
      <c r="P95" s="18"/>
      <c r="Q95" s="18"/>
    </row>
    <row r="96" spans="9:17" x14ac:dyDescent="0.2">
      <c r="I96" s="18"/>
      <c r="J96" s="18"/>
      <c r="K96" s="18"/>
      <c r="L96" s="18"/>
      <c r="M96" s="18"/>
      <c r="N96" s="18"/>
      <c r="O96" s="18"/>
      <c r="P96" s="18"/>
      <c r="Q96" s="18"/>
    </row>
    <row r="97" spans="9:17" x14ac:dyDescent="0.2">
      <c r="I97" s="18"/>
      <c r="J97" s="18"/>
      <c r="K97" s="18"/>
      <c r="L97" s="18"/>
      <c r="M97" s="18"/>
      <c r="N97" s="18"/>
      <c r="O97" s="18"/>
      <c r="P97" s="18"/>
      <c r="Q97" s="18"/>
    </row>
    <row r="98" spans="9:17" x14ac:dyDescent="0.2">
      <c r="I98" s="18"/>
      <c r="J98" s="18"/>
      <c r="K98" s="18"/>
      <c r="L98" s="18"/>
      <c r="M98" s="18"/>
      <c r="N98" s="18"/>
      <c r="O98" s="18"/>
      <c r="P98" s="18"/>
      <c r="Q98" s="18"/>
    </row>
    <row r="99" spans="9:17" x14ac:dyDescent="0.2">
      <c r="I99" s="18"/>
      <c r="J99" s="18"/>
      <c r="K99" s="18"/>
      <c r="L99" s="18"/>
      <c r="M99" s="18"/>
      <c r="N99" s="18"/>
      <c r="O99" s="18"/>
      <c r="P99" s="18"/>
      <c r="Q99" s="18"/>
    </row>
    <row r="100" spans="9:17" x14ac:dyDescent="0.2"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9:17" x14ac:dyDescent="0.2"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9:17" x14ac:dyDescent="0.2"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9:17" x14ac:dyDescent="0.2"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9:17" x14ac:dyDescent="0.2"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9:17" x14ac:dyDescent="0.2"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9:17" x14ac:dyDescent="0.2"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9:17" x14ac:dyDescent="0.2"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9:17" x14ac:dyDescent="0.2"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9:17" x14ac:dyDescent="0.2"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9:17" x14ac:dyDescent="0.2"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9:17" x14ac:dyDescent="0.2"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9:17" x14ac:dyDescent="0.2"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9:17" x14ac:dyDescent="0.2"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9:17" x14ac:dyDescent="0.2"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9:17" x14ac:dyDescent="0.2"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9:17" x14ac:dyDescent="0.2"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9:17" x14ac:dyDescent="0.2"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9:17" x14ac:dyDescent="0.2"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9:17" x14ac:dyDescent="0.2"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9:17" x14ac:dyDescent="0.2"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9:17" x14ac:dyDescent="0.2"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9:17" x14ac:dyDescent="0.2"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9:17" x14ac:dyDescent="0.2"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9:17" x14ac:dyDescent="0.2"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9:17" x14ac:dyDescent="0.2"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9:17" x14ac:dyDescent="0.2"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9:17" x14ac:dyDescent="0.2"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9:17" x14ac:dyDescent="0.2"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9:17" x14ac:dyDescent="0.2"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9:17" x14ac:dyDescent="0.2"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9:17" x14ac:dyDescent="0.2"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9:17" x14ac:dyDescent="0.2"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9:17" x14ac:dyDescent="0.2"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9:17" x14ac:dyDescent="0.2"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9:17" x14ac:dyDescent="0.2"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9:17" x14ac:dyDescent="0.2"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9:17" x14ac:dyDescent="0.2"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9:17" x14ac:dyDescent="0.2"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9:17" x14ac:dyDescent="0.2"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9:17" x14ac:dyDescent="0.2"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9:17" x14ac:dyDescent="0.2"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9:17" x14ac:dyDescent="0.2"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9:17" x14ac:dyDescent="0.2"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9:17" x14ac:dyDescent="0.2"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9:17" x14ac:dyDescent="0.2"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9:17" x14ac:dyDescent="0.2"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9:17" x14ac:dyDescent="0.2"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9:17" x14ac:dyDescent="0.2"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9:17" x14ac:dyDescent="0.2"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9:17" x14ac:dyDescent="0.2"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9:17" x14ac:dyDescent="0.2"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9:17" x14ac:dyDescent="0.2"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9:17" x14ac:dyDescent="0.2"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9:17" x14ac:dyDescent="0.2"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9:17" x14ac:dyDescent="0.2"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9:17" x14ac:dyDescent="0.2"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9:17" x14ac:dyDescent="0.2"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9:17" x14ac:dyDescent="0.2"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9:17" x14ac:dyDescent="0.2"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9:17" x14ac:dyDescent="0.2"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9:17" x14ac:dyDescent="0.2"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9:17" x14ac:dyDescent="0.2"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9:17" x14ac:dyDescent="0.2"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9:17" x14ac:dyDescent="0.2"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9:17" x14ac:dyDescent="0.2"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9:17" x14ac:dyDescent="0.2"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9:17" x14ac:dyDescent="0.2"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9:17" x14ac:dyDescent="0.2"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9:17" x14ac:dyDescent="0.2"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9:17" x14ac:dyDescent="0.2"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9:17" x14ac:dyDescent="0.2"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9:17" x14ac:dyDescent="0.2"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9:17" x14ac:dyDescent="0.2"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9:17" x14ac:dyDescent="0.2"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9:17" x14ac:dyDescent="0.2"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9:17" x14ac:dyDescent="0.2"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9:17" x14ac:dyDescent="0.2"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9:17" x14ac:dyDescent="0.2"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9:17" x14ac:dyDescent="0.2"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9:17" x14ac:dyDescent="0.2"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9:17" x14ac:dyDescent="0.2"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9:17" x14ac:dyDescent="0.2"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9:17" x14ac:dyDescent="0.2"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9:17" x14ac:dyDescent="0.2"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9:17" x14ac:dyDescent="0.2"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9:17" x14ac:dyDescent="0.2"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9:17" x14ac:dyDescent="0.2"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9:17" x14ac:dyDescent="0.2"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9:17" x14ac:dyDescent="0.2"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9:17" x14ac:dyDescent="0.2"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9:17" x14ac:dyDescent="0.2"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9:17" x14ac:dyDescent="0.2"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9:17" x14ac:dyDescent="0.2"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9:17" x14ac:dyDescent="0.2"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9:17" x14ac:dyDescent="0.2"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9:17" x14ac:dyDescent="0.2"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9:17" x14ac:dyDescent="0.2"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9:17" x14ac:dyDescent="0.2"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9:17" x14ac:dyDescent="0.2"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9:17" x14ac:dyDescent="0.2"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9:17" x14ac:dyDescent="0.2"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9:17" x14ac:dyDescent="0.2"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9:17" x14ac:dyDescent="0.2"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9:17" x14ac:dyDescent="0.2"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9:17" x14ac:dyDescent="0.2"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9:17" x14ac:dyDescent="0.2"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9:17" x14ac:dyDescent="0.2"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9:17" x14ac:dyDescent="0.2"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9:17" x14ac:dyDescent="0.2"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9:17" x14ac:dyDescent="0.2">
      <c r="N210" s="18"/>
      <c r="O210" s="18"/>
      <c r="P210" s="18"/>
      <c r="Q210" s="18"/>
    </row>
    <row r="211" spans="9:17" x14ac:dyDescent="0.2">
      <c r="N211" s="18"/>
      <c r="O211" s="18"/>
      <c r="P211" s="18"/>
      <c r="Q211" s="18"/>
    </row>
    <row r="212" spans="9:17" x14ac:dyDescent="0.2">
      <c r="N212" s="18"/>
      <c r="O212" s="18"/>
      <c r="P212" s="18"/>
      <c r="Q212" s="18"/>
    </row>
    <row r="213" spans="9:17" x14ac:dyDescent="0.2">
      <c r="N213" s="18"/>
      <c r="O213" s="18"/>
      <c r="P213" s="18"/>
      <c r="Q213" s="18"/>
    </row>
    <row r="214" spans="9:17" x14ac:dyDescent="0.2">
      <c r="N214" s="18"/>
      <c r="O214" s="18"/>
      <c r="P214" s="18"/>
      <c r="Q214" s="18"/>
    </row>
    <row r="215" spans="9:17" x14ac:dyDescent="0.2">
      <c r="N215" s="18"/>
      <c r="O215" s="18"/>
      <c r="P215" s="18"/>
      <c r="Q215" s="18"/>
    </row>
    <row r="216" spans="9:17" x14ac:dyDescent="0.2">
      <c r="N216" s="18"/>
      <c r="O216" s="18"/>
      <c r="P216" s="18"/>
      <c r="Q216" s="18"/>
    </row>
    <row r="217" spans="9:17" x14ac:dyDescent="0.2">
      <c r="N217" s="18"/>
      <c r="O217" s="18"/>
      <c r="P217" s="18"/>
      <c r="Q217" s="1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Header>&amp;LDSDEN78
DOS2&amp;CDGH LYCEES 2022
DEPARTEMENT DES YVELINES
CTSD EN DATE DU 24/01/2022&amp;R&amp;D</oddHeader>
    <oddFooter>&amp;L&amp;Z&amp;F&amp;C&amp;D</oddFooter>
  </headerFooter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DGH LYC ACTUALISEE POUR CTSD</vt:lpstr>
      <vt:lpstr>'DGH LYC ACTUALISEE POUR CTSD'!Zone_d_impression</vt:lpstr>
    </vt:vector>
  </TitlesOfParts>
  <Company>ACADEMIE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Schiminski</dc:creator>
  <cp:lastModifiedBy>Carole Schiminski</cp:lastModifiedBy>
  <cp:lastPrinted>2022-01-20T13:42:46Z</cp:lastPrinted>
  <dcterms:created xsi:type="dcterms:W3CDTF">2021-01-14T15:41:37Z</dcterms:created>
  <dcterms:modified xsi:type="dcterms:W3CDTF">2022-01-20T15:02:42Z</dcterms:modified>
</cp:coreProperties>
</file>